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3\"/>
    </mc:Choice>
  </mc:AlternateContent>
  <bookViews>
    <workbookView xWindow="-120" yWindow="-120" windowWidth="19440" windowHeight="15000" activeTab="1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" l="1"/>
  <c r="C78" i="2"/>
  <c r="C75" i="2"/>
  <c r="C70" i="2"/>
  <c r="C67" i="2"/>
  <c r="C62" i="2"/>
  <c r="C52" i="2"/>
  <c r="C45" i="2"/>
  <c r="C36" i="2"/>
  <c r="C33" i="2"/>
  <c r="C26" i="2" s="1"/>
  <c r="C21" i="2"/>
  <c r="C16" i="2"/>
  <c r="C10" i="2"/>
  <c r="C83" i="2" s="1"/>
  <c r="C62" i="6"/>
  <c r="C52" i="6"/>
  <c r="C26" i="6"/>
  <c r="C16" i="6"/>
  <c r="C10" i="6"/>
  <c r="C83" i="6" s="1"/>
  <c r="C33" i="6"/>
  <c r="C21" i="6"/>
  <c r="H83" i="2"/>
  <c r="H81" i="2"/>
  <c r="H78" i="2"/>
  <c r="H75" i="2"/>
  <c r="H70" i="2"/>
  <c r="H67" i="2"/>
  <c r="H62" i="2"/>
  <c r="H52" i="2"/>
  <c r="H36" i="2"/>
  <c r="H26" i="2"/>
  <c r="H16" i="2"/>
  <c r="H10" i="2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B83" i="2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C81" i="6"/>
  <c r="C78" i="6"/>
  <c r="C75" i="6"/>
  <c r="C70" i="6"/>
  <c r="C67" i="6"/>
  <c r="C45" i="6"/>
  <c r="C36" i="6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B81" i="6" l="1"/>
  <c r="B78" i="6"/>
  <c r="B75" i="6"/>
  <c r="B70" i="6"/>
  <c r="B67" i="6"/>
  <c r="B62" i="6"/>
  <c r="B52" i="6"/>
  <c r="B45" i="6"/>
  <c r="B36" i="6"/>
  <c r="B26" i="6"/>
  <c r="B21" i="6"/>
  <c r="B16" i="6"/>
  <c r="B10" i="6"/>
  <c r="B83" i="6" s="1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K52" i="2"/>
  <c r="K36" i="2"/>
  <c r="K26" i="2"/>
  <c r="K16" i="2"/>
  <c r="K10" i="2"/>
  <c r="K83" i="2" l="1"/>
  <c r="J81" i="2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I51" i="3"/>
  <c r="I35" i="3"/>
  <c r="I25" i="3"/>
  <c r="I15" i="3"/>
  <c r="I9" i="3"/>
  <c r="P82" i="2" l="1"/>
  <c r="I81" i="2"/>
  <c r="P80" i="2"/>
  <c r="P79" i="2"/>
  <c r="I78" i="2"/>
  <c r="P77" i="2"/>
  <c r="P76" i="2"/>
  <c r="I75" i="2"/>
  <c r="P73" i="2"/>
  <c r="P72" i="2"/>
  <c r="P71" i="2"/>
  <c r="I70" i="2"/>
  <c r="P69" i="2"/>
  <c r="P68" i="2"/>
  <c r="I67" i="2"/>
  <c r="P66" i="2"/>
  <c r="P65" i="2"/>
  <c r="P64" i="2"/>
  <c r="P63" i="2"/>
  <c r="I62" i="2"/>
  <c r="P61" i="2"/>
  <c r="P60" i="2"/>
  <c r="P59" i="2"/>
  <c r="P58" i="2"/>
  <c r="P57" i="2"/>
  <c r="P56" i="2"/>
  <c r="P55" i="2"/>
  <c r="P54" i="2"/>
  <c r="P53" i="2"/>
  <c r="I52" i="2"/>
  <c r="P51" i="2"/>
  <c r="P50" i="2"/>
  <c r="P49" i="2"/>
  <c r="P48" i="2"/>
  <c r="P47" i="2"/>
  <c r="P46" i="2"/>
  <c r="I45" i="2"/>
  <c r="P44" i="2"/>
  <c r="P43" i="2"/>
  <c r="P42" i="2"/>
  <c r="P41" i="2"/>
  <c r="P40" i="2"/>
  <c r="P39" i="2"/>
  <c r="P38" i="2"/>
  <c r="P37" i="2"/>
  <c r="I36" i="2"/>
  <c r="P35" i="2"/>
  <c r="P34" i="2"/>
  <c r="P33" i="2"/>
  <c r="P32" i="2"/>
  <c r="P31" i="2"/>
  <c r="P30" i="2"/>
  <c r="P29" i="2"/>
  <c r="P28" i="2"/>
  <c r="I26" i="2"/>
  <c r="P25" i="2"/>
  <c r="P24" i="2"/>
  <c r="P23" i="2"/>
  <c r="P22" i="2"/>
  <c r="P21" i="2"/>
  <c r="P20" i="2"/>
  <c r="P19" i="2"/>
  <c r="P18" i="2"/>
  <c r="P17" i="2"/>
  <c r="I16" i="2"/>
  <c r="I10" i="2"/>
  <c r="K80" i="3"/>
  <c r="M80" i="3"/>
  <c r="J80" i="3"/>
  <c r="I80" i="3"/>
  <c r="H80" i="3"/>
  <c r="F80" i="3"/>
  <c r="C80" i="3"/>
  <c r="M77" i="3"/>
  <c r="K77" i="3"/>
  <c r="J77" i="3"/>
  <c r="I77" i="3"/>
  <c r="H77" i="3"/>
  <c r="F77" i="3"/>
  <c r="C77" i="3"/>
  <c r="M74" i="3"/>
  <c r="K74" i="3"/>
  <c r="J74" i="3"/>
  <c r="I74" i="3"/>
  <c r="H74" i="3"/>
  <c r="F74" i="3"/>
  <c r="C74" i="3"/>
  <c r="C69" i="3"/>
  <c r="M69" i="3"/>
  <c r="K69" i="3"/>
  <c r="J69" i="3"/>
  <c r="I69" i="3"/>
  <c r="H69" i="3"/>
  <c r="F69" i="3"/>
  <c r="M66" i="3"/>
  <c r="K66" i="3"/>
  <c r="J66" i="3"/>
  <c r="I66" i="3"/>
  <c r="H66" i="3"/>
  <c r="F66" i="3"/>
  <c r="C66" i="3"/>
  <c r="M61" i="3"/>
  <c r="K61" i="3"/>
  <c r="J61" i="3"/>
  <c r="I61" i="3"/>
  <c r="H61" i="3"/>
  <c r="F61" i="3"/>
  <c r="C61" i="3"/>
  <c r="M51" i="3"/>
  <c r="K51" i="3"/>
  <c r="J51" i="3"/>
  <c r="H51" i="3"/>
  <c r="F51" i="3"/>
  <c r="C51" i="3"/>
  <c r="C44" i="3"/>
  <c r="M35" i="3"/>
  <c r="K35" i="3"/>
  <c r="J35" i="3"/>
  <c r="H35" i="3"/>
  <c r="F35" i="3"/>
  <c r="C35" i="3"/>
  <c r="M25" i="3"/>
  <c r="K25" i="3"/>
  <c r="J25" i="3"/>
  <c r="H25" i="3"/>
  <c r="F25" i="3"/>
  <c r="M15" i="3"/>
  <c r="K15" i="3"/>
  <c r="J15" i="3"/>
  <c r="H15" i="3"/>
  <c r="F15" i="3"/>
  <c r="M9" i="3"/>
  <c r="K9" i="3"/>
  <c r="J9" i="3"/>
  <c r="H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J82" i="3"/>
  <c r="N9" i="3"/>
  <c r="N82" i="3" s="1"/>
  <c r="H82" i="3"/>
  <c r="F82" i="3"/>
  <c r="N15" i="3"/>
  <c r="N25" i="3"/>
  <c r="N69" i="3"/>
  <c r="D83" i="2"/>
  <c r="P70" i="2"/>
  <c r="P16" i="2"/>
  <c r="P52" i="2"/>
  <c r="F83" i="2"/>
  <c r="P62" i="2"/>
  <c r="P67" i="2"/>
  <c r="I83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<sst xmlns="http://schemas.openxmlformats.org/spreadsheetml/2006/main" count="285" uniqueCount="105">
  <si>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</si>
  <si>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</si>
  <si>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</si>
  <si>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</si>
  <si>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</si>
  <si>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</si>
  <si>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</si>
  <si>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</si>
  <si>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</si>
  <si>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</si>
  <si>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</si>
  <si>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</si>
  <si>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</si>
  <si>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</si>
  <si>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</si>
  <si>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</si>
  <si>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</si>
  <si>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</si>
  <si>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</si>
  <si>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</si>
  <si>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</si>
  <si>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</si>
  <si>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</si>
  <si>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</si>
  <si>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</si>
  <si>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</si>
  <si>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</si>
  <si>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</si>
  <si>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</si>
  <si>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</si>
  <si>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</si>
  <si>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</si>
  <si>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</si>
  <si>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</si>
  <si>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</si>
  <si>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</si>
  <si>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</si>
  <si>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</si>
  <si>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</si>
  <si>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</si>
  <si>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</si>
  <si>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</si>
  <si>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</si>
  <si>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</si>
  <si>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</si>
  <si>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</si>
  <si>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</si>
  <si>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</si>
  <si>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</si>
  <si>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</si>
  <si>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</si>
  <si>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</si>
  <si>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</si>
  <si>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</si>
  <si>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</si>
  <si>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</si>
  <si>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</si>
  <si>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</si>
  <si>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</si>
  <si>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</si>
  <si>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</si>
  <si>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</si>
  <si>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</si>
  <si>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</si>
  <si>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</si>
  <si>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</si>
  <si>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</si>
  <si>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</si>
  <si>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</si>
  <si>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</si>
  <si>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</si>
  <si>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</si>
  <si>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</si>
  <si>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</si>
  <si>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</si>
  <si>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</si>
  <si>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</si>
  <si>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</si>
  <si>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</si>
  <si>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</si>
  <si>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</si>
  <si>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</si>
  <si>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</si>
  <si>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</si>
  <si>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</si>
  <si>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</si>
  <si>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</si>
  <si>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</si>
  <si>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</si>
  <si>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</si>
  <si>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</si>
  <si>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</si>
  <si>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</si>
  <si>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</si>
  <si>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</si>
  <si>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</si>
  <si>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</si>
  <si>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</si>
  <si>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</si>
  <si>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</si>
  <si>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</si>
  <si>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</si>
  <si>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</si>
  <si>
    <t>2.2.4 TRANSPORTE Y ALMACENAJE</t>
  </si>
  <si>
    <t>2.2.5 ALQUILERES Y RENTAS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</si>
</sst>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43" fontId="8" fillId="0" borderId="0" xfId="3" applyNumberFormat="1" applyFont="1" applyFill="1" applyBorder="1" applyAlignment="1"/>
    <xf numFmtId="4" fontId="0" fillId="0" borderId="0" xfId="0" applyNumberForma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43" fontId="0" fillId="0" borderId="0" xfId="0" applyNumberFormat="1" applyAlignment="1">
      <alignment vertical="center" wrapText="1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817077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965146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115" zoomScaleNormal="115" workbookViewId="0">
      <selection activeCell="C10" sqref="C10:C83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3" t="s">
        <v>96</v>
      </c>
      <c r="B1" s="44"/>
      <c r="C1" s="4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5" t="s">
        <v>97</v>
      </c>
      <c r="B2" s="46"/>
      <c r="C2" s="4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7">
        <v>2023</v>
      </c>
      <c r="B3" s="48"/>
      <c r="C3" s="4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9" t="s">
        <v>99</v>
      </c>
      <c r="B4" s="50"/>
      <c r="C4" s="50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9" t="s">
        <v>76</v>
      </c>
      <c r="B5" s="50"/>
      <c r="C5" s="50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0" t="s">
        <v>66</v>
      </c>
      <c r="B7" s="41" t="s">
        <v>92</v>
      </c>
      <c r="C7" s="41" t="s">
        <v>91</v>
      </c>
    </row>
    <row r="8" spans="1:13" ht="23.25" customHeight="1" x14ac:dyDescent="0.25">
      <c r="A8" s="40"/>
      <c r="B8" s="42"/>
      <c r="C8" s="42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11">
        <f>SUM(B11:B15)</f>
        <v>305500000</v>
      </c>
      <c r="C10" s="11">
        <f>SUM(C11:C15)</f>
        <v>305500000</v>
      </c>
    </row>
    <row r="11" spans="1:13" x14ac:dyDescent="0.25">
      <c r="A11" s="4" t="s">
        <v>2</v>
      </c>
      <c r="B11" s="14">
        <v>229000000</v>
      </c>
      <c r="C11" s="14">
        <v>229000000</v>
      </c>
    </row>
    <row r="12" spans="1:13" x14ac:dyDescent="0.25">
      <c r="A12" s="4" t="s">
        <v>3</v>
      </c>
      <c r="B12" s="14">
        <v>44000000</v>
      </c>
      <c r="C12" s="14">
        <v>44000000</v>
      </c>
    </row>
    <row r="13" spans="1:13" x14ac:dyDescent="0.25">
      <c r="A13" s="4" t="s">
        <v>4</v>
      </c>
      <c r="B13" s="14">
        <v>0</v>
      </c>
      <c r="C13" s="14">
        <v>0</v>
      </c>
    </row>
    <row r="14" spans="1:13" x14ac:dyDescent="0.25">
      <c r="A14" s="4" t="s">
        <v>5</v>
      </c>
      <c r="B14" s="14">
        <v>0</v>
      </c>
      <c r="C14" s="14">
        <v>0</v>
      </c>
    </row>
    <row r="15" spans="1:13" x14ac:dyDescent="0.25">
      <c r="A15" s="4" t="s">
        <v>6</v>
      </c>
      <c r="B15" s="14">
        <v>32500000</v>
      </c>
      <c r="C15" s="14">
        <v>32500000</v>
      </c>
    </row>
    <row r="16" spans="1:13" x14ac:dyDescent="0.25">
      <c r="A16" s="3" t="s">
        <v>7</v>
      </c>
      <c r="B16" s="11">
        <f>SUM(B17:B25)</f>
        <v>100228260</v>
      </c>
      <c r="C16" s="11">
        <f>SUM(C17:C25)</f>
        <v>94199016</v>
      </c>
    </row>
    <row r="17" spans="1:3" x14ac:dyDescent="0.25">
      <c r="A17" s="4" t="s">
        <v>8</v>
      </c>
      <c r="B17" s="14">
        <v>33500000</v>
      </c>
      <c r="C17" s="14">
        <v>33650000</v>
      </c>
    </row>
    <row r="18" spans="1:3" x14ac:dyDescent="0.25">
      <c r="A18" s="4" t="s">
        <v>9</v>
      </c>
      <c r="B18" s="14">
        <v>4500000</v>
      </c>
      <c r="C18" s="14">
        <v>4500000</v>
      </c>
    </row>
    <row r="19" spans="1:3" x14ac:dyDescent="0.25">
      <c r="A19" s="4" t="s">
        <v>10</v>
      </c>
      <c r="B19" s="14">
        <v>8500000</v>
      </c>
      <c r="C19" s="14">
        <v>8500000</v>
      </c>
    </row>
    <row r="20" spans="1:3" x14ac:dyDescent="0.25">
      <c r="A20" s="4" t="s">
        <v>11</v>
      </c>
      <c r="B20" s="14">
        <v>0</v>
      </c>
      <c r="C20" s="14">
        <v>1105000</v>
      </c>
    </row>
    <row r="21" spans="1:3" x14ac:dyDescent="0.25">
      <c r="A21" s="4" t="s">
        <v>12</v>
      </c>
      <c r="B21" s="14">
        <f>11000000+14000000</f>
        <v>25000000</v>
      </c>
      <c r="C21" s="14">
        <f>11261000+11293000</f>
        <v>22554000</v>
      </c>
    </row>
    <row r="22" spans="1:3" x14ac:dyDescent="0.25">
      <c r="A22" s="4" t="s">
        <v>13</v>
      </c>
      <c r="B22" s="14">
        <v>7000000</v>
      </c>
      <c r="C22" s="14">
        <v>7000000</v>
      </c>
    </row>
    <row r="23" spans="1:3" ht="30" x14ac:dyDescent="0.25">
      <c r="A23" s="23" t="s">
        <v>14</v>
      </c>
      <c r="B23" s="14">
        <v>6000000</v>
      </c>
      <c r="C23" s="14">
        <v>1670756</v>
      </c>
    </row>
    <row r="24" spans="1:3" x14ac:dyDescent="0.25">
      <c r="A24" s="4" t="s">
        <v>15</v>
      </c>
      <c r="B24" s="14">
        <v>10728260</v>
      </c>
      <c r="C24" s="14">
        <v>10019260</v>
      </c>
    </row>
    <row r="25" spans="1:3" x14ac:dyDescent="0.25">
      <c r="A25" s="4" t="s">
        <v>16</v>
      </c>
      <c r="B25" s="14">
        <v>5000000</v>
      </c>
      <c r="C25" s="14">
        <v>5200000</v>
      </c>
    </row>
    <row r="26" spans="1:3" x14ac:dyDescent="0.25">
      <c r="A26" s="3" t="s">
        <v>17</v>
      </c>
      <c r="B26" s="11">
        <f>SUM(B27:B35)</f>
        <v>25300000</v>
      </c>
      <c r="C26" s="11">
        <f>SUM(C27:C35)</f>
        <v>20072000</v>
      </c>
    </row>
    <row r="27" spans="1:3" x14ac:dyDescent="0.25">
      <c r="A27" s="4" t="s">
        <v>18</v>
      </c>
      <c r="B27" s="14">
        <v>4500000</v>
      </c>
      <c r="C27" s="14">
        <v>1500000</v>
      </c>
    </row>
    <row r="28" spans="1:3" x14ac:dyDescent="0.25">
      <c r="A28" s="4" t="s">
        <v>19</v>
      </c>
      <c r="B28" s="14">
        <v>150000</v>
      </c>
      <c r="C28" s="14">
        <v>322000</v>
      </c>
    </row>
    <row r="29" spans="1:3" x14ac:dyDescent="0.25">
      <c r="A29" s="4" t="s">
        <v>20</v>
      </c>
      <c r="B29" s="14">
        <v>400000</v>
      </c>
      <c r="C29" s="14">
        <v>2700000</v>
      </c>
    </row>
    <row r="30" spans="1:3" x14ac:dyDescent="0.25">
      <c r="A30" s="4" t="s">
        <v>21</v>
      </c>
      <c r="B30" s="14">
        <v>0</v>
      </c>
      <c r="C30" s="14">
        <v>0</v>
      </c>
    </row>
    <row r="31" spans="1:3" x14ac:dyDescent="0.25">
      <c r="A31" s="4" t="s">
        <v>22</v>
      </c>
      <c r="B31" s="14">
        <v>0</v>
      </c>
      <c r="C31" s="14">
        <v>1000000</v>
      </c>
    </row>
    <row r="32" spans="1:3" x14ac:dyDescent="0.25">
      <c r="A32" s="4" t="s">
        <v>23</v>
      </c>
      <c r="B32" s="14">
        <v>0</v>
      </c>
      <c r="C32" s="14">
        <v>50000</v>
      </c>
    </row>
    <row r="33" spans="1:3" x14ac:dyDescent="0.25">
      <c r="A33" s="4" t="s">
        <v>24</v>
      </c>
      <c r="B33" s="14">
        <v>10000000</v>
      </c>
      <c r="C33" s="14">
        <f>10000000+50000</f>
        <v>10050000</v>
      </c>
    </row>
    <row r="34" spans="1:3" x14ac:dyDescent="0.25">
      <c r="A34" s="23" t="s">
        <v>25</v>
      </c>
      <c r="B34" s="14">
        <v>0</v>
      </c>
      <c r="C34" s="14">
        <v>0</v>
      </c>
    </row>
    <row r="35" spans="1:3" x14ac:dyDescent="0.25">
      <c r="A35" s="4" t="s">
        <v>26</v>
      </c>
      <c r="B35" s="14">
        <v>10250000</v>
      </c>
      <c r="C35" s="14">
        <v>4450000</v>
      </c>
    </row>
    <row r="36" spans="1:3" x14ac:dyDescent="0.25">
      <c r="A36" s="3" t="s">
        <v>27</v>
      </c>
      <c r="B36" s="11">
        <f>SUM(B37:B44)</f>
        <v>3000000</v>
      </c>
      <c r="C36" s="11">
        <f>SUM(C37:C44)</f>
        <v>3000000</v>
      </c>
    </row>
    <row r="37" spans="1:3" x14ac:dyDescent="0.25">
      <c r="A37" s="4" t="s">
        <v>28</v>
      </c>
      <c r="B37" s="14">
        <v>3000000</v>
      </c>
      <c r="C37" s="14">
        <v>3000000</v>
      </c>
    </row>
    <row r="38" spans="1:3" x14ac:dyDescent="0.25">
      <c r="A38" s="4" t="s">
        <v>29</v>
      </c>
      <c r="B38" s="14">
        <v>0</v>
      </c>
      <c r="C38" s="14">
        <v>0</v>
      </c>
    </row>
    <row r="39" spans="1:3" x14ac:dyDescent="0.25">
      <c r="A39" s="4" t="s">
        <v>30</v>
      </c>
      <c r="B39" s="14">
        <v>0</v>
      </c>
      <c r="C39" s="14">
        <v>0</v>
      </c>
    </row>
    <row r="40" spans="1:3" x14ac:dyDescent="0.25">
      <c r="A40" s="23" t="s">
        <v>31</v>
      </c>
      <c r="B40" s="14">
        <v>0</v>
      </c>
      <c r="C40" s="14">
        <v>0</v>
      </c>
    </row>
    <row r="41" spans="1:3" x14ac:dyDescent="0.25">
      <c r="A41" s="23" t="s">
        <v>32</v>
      </c>
      <c r="B41" s="14">
        <v>0</v>
      </c>
      <c r="C41" s="14">
        <v>0</v>
      </c>
    </row>
    <row r="42" spans="1:3" x14ac:dyDescent="0.25">
      <c r="A42" s="4" t="s">
        <v>33</v>
      </c>
      <c r="B42" s="14">
        <v>0</v>
      </c>
      <c r="C42" s="14">
        <v>0</v>
      </c>
    </row>
    <row r="43" spans="1:3" x14ac:dyDescent="0.25">
      <c r="A43" s="4" t="s">
        <v>34</v>
      </c>
      <c r="B43" s="14">
        <v>0</v>
      </c>
      <c r="C43" s="14">
        <v>0</v>
      </c>
    </row>
    <row r="44" spans="1:3" x14ac:dyDescent="0.25">
      <c r="A44" s="4" t="s">
        <v>35</v>
      </c>
      <c r="B44" s="14">
        <v>0</v>
      </c>
      <c r="C44" s="14">
        <v>0</v>
      </c>
    </row>
    <row r="45" spans="1:3" x14ac:dyDescent="0.25">
      <c r="A45" s="3" t="s">
        <v>36</v>
      </c>
      <c r="B45" s="11">
        <f>SUM(B46:B51)</f>
        <v>0</v>
      </c>
      <c r="C45" s="11">
        <f>SUM(C46:C51)</f>
        <v>0</v>
      </c>
    </row>
    <row r="46" spans="1:3" x14ac:dyDescent="0.25">
      <c r="A46" s="4" t="s">
        <v>37</v>
      </c>
      <c r="B46" s="14">
        <v>0</v>
      </c>
      <c r="C46" s="14">
        <v>0</v>
      </c>
    </row>
    <row r="47" spans="1:3" x14ac:dyDescent="0.25">
      <c r="A47" s="4" t="s">
        <v>38</v>
      </c>
      <c r="B47" s="14">
        <v>0</v>
      </c>
      <c r="C47" s="14">
        <v>0</v>
      </c>
    </row>
    <row r="48" spans="1:3" x14ac:dyDescent="0.25">
      <c r="A48" s="4" t="s">
        <v>39</v>
      </c>
      <c r="B48" s="14">
        <v>0</v>
      </c>
      <c r="C48" s="14">
        <v>0</v>
      </c>
    </row>
    <row r="49" spans="1:3" x14ac:dyDescent="0.25">
      <c r="A49" s="23" t="s">
        <v>40</v>
      </c>
      <c r="B49" s="14">
        <v>0</v>
      </c>
      <c r="C49" s="14">
        <v>0</v>
      </c>
    </row>
    <row r="50" spans="1:3" x14ac:dyDescent="0.25">
      <c r="A50" s="4" t="s">
        <v>41</v>
      </c>
      <c r="B50" s="14">
        <v>0</v>
      </c>
      <c r="C50" s="14">
        <v>0</v>
      </c>
    </row>
    <row r="51" spans="1:3" x14ac:dyDescent="0.25">
      <c r="A51" s="4" t="s">
        <v>42</v>
      </c>
      <c r="B51" s="14">
        <v>0</v>
      </c>
      <c r="C51" s="14">
        <v>0</v>
      </c>
    </row>
    <row r="52" spans="1:3" x14ac:dyDescent="0.25">
      <c r="A52" s="3" t="s">
        <v>43</v>
      </c>
      <c r="B52" s="11">
        <f>SUM(B53:B61)</f>
        <v>9000000</v>
      </c>
      <c r="C52" s="11">
        <f>SUM(C53:C61)</f>
        <v>6000000</v>
      </c>
    </row>
    <row r="53" spans="1:3" x14ac:dyDescent="0.25">
      <c r="A53" s="4" t="s">
        <v>44</v>
      </c>
      <c r="B53" s="14">
        <v>5500000</v>
      </c>
      <c r="C53" s="14">
        <v>2500000</v>
      </c>
    </row>
    <row r="54" spans="1:3" x14ac:dyDescent="0.25">
      <c r="A54" s="4" t="s">
        <v>45</v>
      </c>
      <c r="B54" s="14">
        <v>500000</v>
      </c>
      <c r="C54" s="14">
        <v>500000</v>
      </c>
    </row>
    <row r="55" spans="1:3" x14ac:dyDescent="0.25">
      <c r="A55" s="4" t="s">
        <v>46</v>
      </c>
      <c r="B55" s="14">
        <v>0</v>
      </c>
      <c r="C55" s="14">
        <v>0</v>
      </c>
    </row>
    <row r="56" spans="1:3" x14ac:dyDescent="0.25">
      <c r="A56" s="4" t="s">
        <v>47</v>
      </c>
      <c r="B56" s="14">
        <v>3000000</v>
      </c>
      <c r="C56" s="14">
        <v>3000000</v>
      </c>
    </row>
    <row r="57" spans="1:3" x14ac:dyDescent="0.25">
      <c r="A57" s="4" t="s">
        <v>48</v>
      </c>
      <c r="B57" s="14">
        <v>0</v>
      </c>
      <c r="C57" s="14">
        <v>0</v>
      </c>
    </row>
    <row r="58" spans="1:3" x14ac:dyDescent="0.25">
      <c r="A58" s="4" t="s">
        <v>49</v>
      </c>
      <c r="B58" s="14">
        <v>0</v>
      </c>
      <c r="C58" s="14">
        <v>0</v>
      </c>
    </row>
    <row r="59" spans="1:3" x14ac:dyDescent="0.25">
      <c r="A59" s="4" t="s">
        <v>50</v>
      </c>
      <c r="B59" s="14">
        <v>0</v>
      </c>
      <c r="C59" s="14">
        <v>0</v>
      </c>
    </row>
    <row r="60" spans="1:3" x14ac:dyDescent="0.25">
      <c r="A60" s="4" t="s">
        <v>51</v>
      </c>
      <c r="B60" s="14">
        <v>0</v>
      </c>
      <c r="C60" s="14">
        <v>0</v>
      </c>
    </row>
    <row r="61" spans="1:3" x14ac:dyDescent="0.25">
      <c r="A61" s="4" t="s">
        <v>52</v>
      </c>
      <c r="B61" s="14">
        <v>0</v>
      </c>
      <c r="C61" s="14">
        <v>0</v>
      </c>
    </row>
    <row r="62" spans="1:3" x14ac:dyDescent="0.25">
      <c r="A62" s="3" t="s">
        <v>53</v>
      </c>
      <c r="B62" s="11">
        <f>SUM(B63:B66)</f>
        <v>8000000</v>
      </c>
      <c r="C62" s="11">
        <f>SUM(C63:C66)</f>
        <v>4991592</v>
      </c>
    </row>
    <row r="63" spans="1:3" x14ac:dyDescent="0.25">
      <c r="A63" s="4" t="s">
        <v>54</v>
      </c>
      <c r="B63" s="14">
        <v>8000000</v>
      </c>
      <c r="C63" s="14">
        <v>4991592</v>
      </c>
    </row>
    <row r="64" spans="1:3" x14ac:dyDescent="0.25">
      <c r="A64" s="4" t="s">
        <v>55</v>
      </c>
      <c r="B64" s="14">
        <v>0</v>
      </c>
      <c r="C64" s="14">
        <v>0</v>
      </c>
    </row>
    <row r="65" spans="1:3" x14ac:dyDescent="0.25">
      <c r="A65" s="4" t="s">
        <v>56</v>
      </c>
      <c r="B65" s="14">
        <v>0</v>
      </c>
      <c r="C65" s="14">
        <v>0</v>
      </c>
    </row>
    <row r="66" spans="1:3" ht="27" customHeight="1" x14ac:dyDescent="0.25">
      <c r="A66" s="23" t="s">
        <v>57</v>
      </c>
      <c r="B66" s="14">
        <v>0</v>
      </c>
      <c r="C66" s="14">
        <v>0</v>
      </c>
    </row>
    <row r="67" spans="1:3" x14ac:dyDescent="0.25">
      <c r="A67" s="3" t="s">
        <v>58</v>
      </c>
      <c r="B67" s="11">
        <f>SUM(B68:B69)</f>
        <v>0</v>
      </c>
      <c r="C67" s="11">
        <f>SUM(C68:C69)</f>
        <v>0</v>
      </c>
    </row>
    <row r="68" spans="1:3" x14ac:dyDescent="0.25">
      <c r="A68" s="4" t="s">
        <v>59</v>
      </c>
      <c r="B68" s="14">
        <v>0</v>
      </c>
      <c r="C68" s="14">
        <v>0</v>
      </c>
    </row>
    <row r="69" spans="1:3" x14ac:dyDescent="0.25">
      <c r="A69" s="4" t="s">
        <v>60</v>
      </c>
      <c r="B69" s="14">
        <v>0</v>
      </c>
      <c r="C69" s="14">
        <v>0</v>
      </c>
    </row>
    <row r="70" spans="1:3" x14ac:dyDescent="0.25">
      <c r="A70" s="3" t="s">
        <v>61</v>
      </c>
      <c r="B70" s="11">
        <f>SUM(B71:B73)</f>
        <v>0</v>
      </c>
      <c r="C70" s="11">
        <f>SUM(C71:C73)</f>
        <v>0</v>
      </c>
    </row>
    <row r="71" spans="1:3" x14ac:dyDescent="0.25">
      <c r="A71" s="4" t="s">
        <v>62</v>
      </c>
      <c r="B71" s="14">
        <v>0</v>
      </c>
      <c r="C71" s="14">
        <v>0</v>
      </c>
    </row>
    <row r="72" spans="1:3" x14ac:dyDescent="0.25">
      <c r="A72" s="4" t="s">
        <v>63</v>
      </c>
      <c r="B72" s="14">
        <v>0</v>
      </c>
      <c r="C72" s="14">
        <v>0</v>
      </c>
    </row>
    <row r="73" spans="1:3" x14ac:dyDescent="0.25">
      <c r="A73" s="4" t="s">
        <v>64</v>
      </c>
      <c r="B73" s="14">
        <v>0</v>
      </c>
      <c r="C73" s="14">
        <v>0</v>
      </c>
    </row>
    <row r="74" spans="1:3" x14ac:dyDescent="0.25">
      <c r="A74" s="1" t="s">
        <v>67</v>
      </c>
      <c r="B74" s="13"/>
      <c r="C74" s="13"/>
    </row>
    <row r="75" spans="1:3" x14ac:dyDescent="0.25">
      <c r="A75" s="3" t="s">
        <v>68</v>
      </c>
      <c r="B75" s="11">
        <f>SUM(B76:B77)</f>
        <v>0</v>
      </c>
      <c r="C75" s="11">
        <f>SUM(C76:C77)</f>
        <v>0</v>
      </c>
    </row>
    <row r="76" spans="1:3" x14ac:dyDescent="0.25">
      <c r="A76" s="4" t="s">
        <v>69</v>
      </c>
      <c r="B76" s="14">
        <v>0</v>
      </c>
      <c r="C76" s="14">
        <v>0</v>
      </c>
    </row>
    <row r="77" spans="1:3" x14ac:dyDescent="0.25">
      <c r="A77" s="4" t="s">
        <v>70</v>
      </c>
      <c r="B77" s="14">
        <v>0</v>
      </c>
      <c r="C77" s="14">
        <v>0</v>
      </c>
    </row>
    <row r="78" spans="1:3" x14ac:dyDescent="0.25">
      <c r="A78" s="3" t="s">
        <v>71</v>
      </c>
      <c r="B78" s="11">
        <f>SUM(B79:B80)</f>
        <v>0</v>
      </c>
      <c r="C78" s="11">
        <f>SUM(C79:C80)</f>
        <v>0</v>
      </c>
    </row>
    <row r="79" spans="1:3" x14ac:dyDescent="0.25">
      <c r="A79" s="4" t="s">
        <v>72</v>
      </c>
      <c r="B79" s="14">
        <v>0</v>
      </c>
      <c r="C79" s="14">
        <v>0</v>
      </c>
    </row>
    <row r="80" spans="1:3" x14ac:dyDescent="0.25">
      <c r="A80" s="4" t="s">
        <v>73</v>
      </c>
      <c r="B80" s="14">
        <v>0</v>
      </c>
      <c r="C80" s="14">
        <v>0</v>
      </c>
    </row>
    <row r="81" spans="1:3" x14ac:dyDescent="0.25">
      <c r="A81" s="3" t="s">
        <v>74</v>
      </c>
      <c r="B81" s="11">
        <f>SUM(B82:B82)</f>
        <v>0</v>
      </c>
      <c r="C81" s="11">
        <f>SUM(C82:C82)</f>
        <v>0</v>
      </c>
    </row>
    <row r="82" spans="1:3" x14ac:dyDescent="0.25">
      <c r="A82" s="4" t="s">
        <v>75</v>
      </c>
      <c r="B82" s="14">
        <v>0</v>
      </c>
      <c r="C82" s="14">
        <v>0</v>
      </c>
    </row>
    <row r="83" spans="1:3" x14ac:dyDescent="0.25">
      <c r="A83" s="20" t="s">
        <v>65</v>
      </c>
      <c r="B83" s="21">
        <f>B10+B16+B26+B36+B45+B52+B62+B67+B70+B75+B78+B81</f>
        <v>451028260</v>
      </c>
      <c r="C83" s="21">
        <f>C10+C16+C26+C36+C45+C52+C62+C67+C70+C75+C78+C81</f>
        <v>433762608</v>
      </c>
    </row>
    <row r="84" spans="1:3" x14ac:dyDescent="0.25">
      <c r="B84" s="14"/>
      <c r="C84" s="29"/>
    </row>
    <row r="85" spans="1:3" ht="15.75" thickBot="1" x14ac:dyDescent="0.3">
      <c r="B85" s="12"/>
      <c r="C85" s="29"/>
    </row>
    <row r="86" spans="1:3" ht="26.25" customHeight="1" thickBot="1" x14ac:dyDescent="0.3">
      <c r="A86" s="22" t="s">
        <v>93</v>
      </c>
      <c r="B86" s="29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="115" zoomScaleNormal="115" zoomScaleSheetLayoutView="40" workbookViewId="0">
      <pane xSplit="1" ySplit="8" topLeftCell="B54" activePane="bottomRight" state="frozen"/>
      <selection pane="topRight" activeCell="B1" sqref="B1"/>
      <selection pane="bottomLeft" activeCell="A9" sqref="A9"/>
      <selection pane="bottomRight" activeCell="C10" sqref="C10:C63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5.7109375" bestFit="1" customWidth="1"/>
    <col min="10" max="10" width="5.28515625" bestFit="1" customWidth="1"/>
    <col min="11" max="11" width="7.7109375" bestFit="1" customWidth="1"/>
    <col min="12" max="12" width="11.425781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6.28515625" bestFit="1" customWidth="1"/>
    <col min="18" max="18" width="12.7109375" bestFit="1" customWidth="1"/>
  </cols>
  <sheetData>
    <row r="1" spans="1:16" ht="28.5" x14ac:dyDescent="0.25">
      <c r="A1" s="43" t="s">
        <v>96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1" customHeight="1" x14ac:dyDescent="0.25">
      <c r="A2" s="4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.75" x14ac:dyDescent="0.25">
      <c r="A3" s="47">
        <v>2023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75" customHeight="1" x14ac:dyDescent="0.25">
      <c r="A4" s="49" t="s">
        <v>98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customHeight="1" x14ac:dyDescent="0.25">
      <c r="A5" s="51" t="s">
        <v>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7" spans="1:16" s="16" customFormat="1" ht="25.5" customHeight="1" x14ac:dyDescent="0.25">
      <c r="A7" s="40" t="s">
        <v>66</v>
      </c>
      <c r="B7" s="41" t="s">
        <v>92</v>
      </c>
      <c r="C7" s="41" t="s">
        <v>91</v>
      </c>
      <c r="D7" s="52" t="s">
        <v>90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s="16" customFormat="1" x14ac:dyDescent="0.25">
      <c r="A8" s="40"/>
      <c r="B8" s="42"/>
      <c r="C8" s="42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1">
        <f t="shared" ref="B10:K10" si="0">SUM(B11:B15)</f>
        <v>305500000</v>
      </c>
      <c r="C10" s="11">
        <f>SUM(C11:C15)</f>
        <v>305500000</v>
      </c>
      <c r="D10" s="30">
        <f t="shared" si="0"/>
        <v>20006490.039999999</v>
      </c>
      <c r="E10" s="11">
        <f t="shared" si="0"/>
        <v>19486477.59</v>
      </c>
      <c r="F10" s="30">
        <f t="shared" si="0"/>
        <v>23937777.82</v>
      </c>
      <c r="G10" s="30">
        <f t="shared" si="0"/>
        <v>20122136.409999996</v>
      </c>
      <c r="H10" s="30">
        <f>SUM(H11:H15)</f>
        <v>36311353.419999994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ref="L10" si="1">SUM(L11:L15)</f>
        <v>0</v>
      </c>
      <c r="M10" s="30">
        <f>SUM(M11:M15)</f>
        <v>0</v>
      </c>
      <c r="N10" s="30">
        <f>SUM(N11:N15)</f>
        <v>0</v>
      </c>
      <c r="O10" s="30">
        <f>SUM(O11:O15)</f>
        <v>0</v>
      </c>
      <c r="P10" s="30">
        <f t="shared" ref="P10:P41" si="2">SUM(D10:O10)</f>
        <v>119864235.27999997</v>
      </c>
    </row>
    <row r="11" spans="1:16" x14ac:dyDescent="0.25">
      <c r="A11" s="4" t="s">
        <v>2</v>
      </c>
      <c r="B11" s="14">
        <v>229000000</v>
      </c>
      <c r="C11" s="14">
        <v>229000000</v>
      </c>
      <c r="D11" s="36">
        <v>16607570</v>
      </c>
      <c r="E11" s="36">
        <v>16155570</v>
      </c>
      <c r="F11" s="38">
        <v>20175405.34</v>
      </c>
      <c r="G11" s="38">
        <v>16641198.33</v>
      </c>
      <c r="H11" s="38">
        <v>18494334.690000001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29">
        <f t="shared" si="2"/>
        <v>88074078.359999999</v>
      </c>
    </row>
    <row r="12" spans="1:16" x14ac:dyDescent="0.25">
      <c r="A12" s="4" t="s">
        <v>3</v>
      </c>
      <c r="B12" s="14">
        <v>44000000</v>
      </c>
      <c r="C12" s="14">
        <v>44000000</v>
      </c>
      <c r="D12" s="36">
        <v>881000</v>
      </c>
      <c r="E12" s="36">
        <v>881000</v>
      </c>
      <c r="F12" s="38">
        <v>956000</v>
      </c>
      <c r="G12" s="38">
        <v>956000</v>
      </c>
      <c r="H12" s="38">
        <v>15241329.499999998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29">
        <f t="shared" si="2"/>
        <v>18915329.5</v>
      </c>
    </row>
    <row r="13" spans="1:16" x14ac:dyDescent="0.25">
      <c r="A13" s="4" t="s">
        <v>4</v>
      </c>
      <c r="B13" s="14">
        <v>0</v>
      </c>
      <c r="C13" s="14">
        <v>0</v>
      </c>
      <c r="D13" s="14">
        <v>0</v>
      </c>
      <c r="E13" s="27">
        <v>0</v>
      </c>
      <c r="F13" s="32">
        <v>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9">
        <f t="shared" si="2"/>
        <v>0</v>
      </c>
    </row>
    <row r="14" spans="1:16" x14ac:dyDescent="0.25">
      <c r="A14" s="4" t="s">
        <v>5</v>
      </c>
      <c r="B14" s="14">
        <v>0</v>
      </c>
      <c r="C14" s="14">
        <v>0</v>
      </c>
      <c r="D14" s="14">
        <v>0</v>
      </c>
      <c r="E14" s="27">
        <v>0</v>
      </c>
      <c r="F14" s="32">
        <v>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9">
        <f t="shared" si="2"/>
        <v>0</v>
      </c>
    </row>
    <row r="15" spans="1:16" x14ac:dyDescent="0.25">
      <c r="A15" s="4" t="s">
        <v>6</v>
      </c>
      <c r="B15" s="14">
        <v>32500000</v>
      </c>
      <c r="C15" s="14">
        <v>32500000</v>
      </c>
      <c r="D15" s="36">
        <v>2517920.0400000005</v>
      </c>
      <c r="E15" s="36">
        <v>2449907.59</v>
      </c>
      <c r="F15" s="38">
        <v>2806372.4800000004</v>
      </c>
      <c r="G15" s="38">
        <v>2524938.0799999996</v>
      </c>
      <c r="H15" s="38">
        <v>2575689.23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29">
        <f t="shared" si="2"/>
        <v>12874827.420000002</v>
      </c>
    </row>
    <row r="16" spans="1:16" x14ac:dyDescent="0.25">
      <c r="A16" s="3" t="s">
        <v>7</v>
      </c>
      <c r="B16" s="11">
        <f t="shared" ref="B16:G16" si="3">SUM(B17:B25)</f>
        <v>100228260</v>
      </c>
      <c r="C16" s="11">
        <f>SUM(C17:C25)</f>
        <v>94199016</v>
      </c>
      <c r="D16" s="30">
        <f t="shared" si="3"/>
        <v>1259503.18</v>
      </c>
      <c r="E16" s="11">
        <f t="shared" si="3"/>
        <v>6661202.1099999994</v>
      </c>
      <c r="F16" s="30">
        <f t="shared" si="3"/>
        <v>5320615.7299999995</v>
      </c>
      <c r="G16" s="30">
        <f t="shared" si="3"/>
        <v>3297388.62</v>
      </c>
      <c r="H16" s="30">
        <f>SUM(H17:H25)</f>
        <v>6911980.6799999988</v>
      </c>
      <c r="I16" s="30">
        <f t="shared" ref="H16:J16" si="4">SUM(I17:I25)</f>
        <v>0</v>
      </c>
      <c r="J16" s="30">
        <f t="shared" si="4"/>
        <v>0</v>
      </c>
      <c r="K16" s="30">
        <f>SUM(K17:K25)</f>
        <v>0</v>
      </c>
      <c r="L16" s="30">
        <f t="shared" ref="L16" si="5">SUM(L17:L25)</f>
        <v>0</v>
      </c>
      <c r="M16" s="30">
        <f>SUM(M17:M25)</f>
        <v>0</v>
      </c>
      <c r="N16" s="30">
        <f>SUM(N17:N25)</f>
        <v>0</v>
      </c>
      <c r="O16" s="30">
        <f>SUM(O17:O25)</f>
        <v>0</v>
      </c>
      <c r="P16" s="30">
        <f t="shared" si="2"/>
        <v>23450690.32</v>
      </c>
    </row>
    <row r="17" spans="1:16" x14ac:dyDescent="0.25">
      <c r="A17" s="4" t="s">
        <v>8</v>
      </c>
      <c r="B17" s="14">
        <v>33500000</v>
      </c>
      <c r="C17" s="14">
        <v>33650000</v>
      </c>
      <c r="D17" s="36">
        <v>1029279.11</v>
      </c>
      <c r="E17" s="36">
        <v>4529515.4499999993</v>
      </c>
      <c r="F17" s="38">
        <v>3580960.2399999998</v>
      </c>
      <c r="G17" s="38">
        <v>3171910.72</v>
      </c>
      <c r="H17" s="38">
        <v>2871413.46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29">
        <f t="shared" si="2"/>
        <v>15183078.98</v>
      </c>
    </row>
    <row r="18" spans="1:16" x14ac:dyDescent="0.25">
      <c r="A18" s="4" t="s">
        <v>9</v>
      </c>
      <c r="B18" s="14">
        <v>4500000</v>
      </c>
      <c r="C18" s="14">
        <v>4500000</v>
      </c>
      <c r="D18" s="14">
        <v>0</v>
      </c>
      <c r="E18" s="27">
        <v>0</v>
      </c>
      <c r="F18" s="38">
        <v>502676.10000000003</v>
      </c>
      <c r="G18" s="32">
        <v>0</v>
      </c>
      <c r="H18" s="38">
        <v>531000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29">
        <f t="shared" si="2"/>
        <v>1033676.1000000001</v>
      </c>
    </row>
    <row r="19" spans="1:16" x14ac:dyDescent="0.25">
      <c r="A19" s="4" t="s">
        <v>10</v>
      </c>
      <c r="B19" s="14">
        <v>8500000</v>
      </c>
      <c r="C19" s="14">
        <v>8500000</v>
      </c>
      <c r="D19" s="14">
        <v>0</v>
      </c>
      <c r="E19" s="27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29">
        <f t="shared" si="2"/>
        <v>0</v>
      </c>
    </row>
    <row r="20" spans="1:16" x14ac:dyDescent="0.25">
      <c r="A20" s="4" t="s">
        <v>11</v>
      </c>
      <c r="B20" s="14">
        <v>0</v>
      </c>
      <c r="C20" s="14">
        <v>1105000</v>
      </c>
      <c r="D20" s="14">
        <v>0</v>
      </c>
      <c r="E20" s="27">
        <v>0</v>
      </c>
      <c r="F20" s="38">
        <v>318914</v>
      </c>
      <c r="G20" s="38">
        <v>56876</v>
      </c>
      <c r="H20" s="38">
        <v>41450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29">
        <f t="shared" si="2"/>
        <v>417240</v>
      </c>
    </row>
    <row r="21" spans="1:16" x14ac:dyDescent="0.25">
      <c r="A21" s="4" t="s">
        <v>12</v>
      </c>
      <c r="B21" s="14">
        <f>11000000+14000000</f>
        <v>25000000</v>
      </c>
      <c r="C21" s="14">
        <f>11261000+11293000</f>
        <v>22554000</v>
      </c>
      <c r="D21" s="36">
        <v>230224.06999999998</v>
      </c>
      <c r="E21" s="36">
        <v>697264.6399999999</v>
      </c>
      <c r="F21" s="38">
        <v>-520720.89999999991</v>
      </c>
      <c r="G21" s="32">
        <v>0</v>
      </c>
      <c r="H21" s="38">
        <v>192750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29">
        <f t="shared" si="2"/>
        <v>599517.80999999994</v>
      </c>
    </row>
    <row r="22" spans="1:16" x14ac:dyDescent="0.25">
      <c r="A22" s="4" t="s">
        <v>13</v>
      </c>
      <c r="B22" s="14">
        <v>7000000</v>
      </c>
      <c r="C22" s="14">
        <v>7000000</v>
      </c>
      <c r="D22" s="14">
        <v>0</v>
      </c>
      <c r="E22" s="27">
        <v>0</v>
      </c>
      <c r="F22" s="32">
        <v>0</v>
      </c>
      <c r="G22" s="32">
        <v>0</v>
      </c>
      <c r="H22" s="38">
        <v>2955122.4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29">
        <f t="shared" si="2"/>
        <v>2955122.4</v>
      </c>
    </row>
    <row r="23" spans="1:16" x14ac:dyDescent="0.25">
      <c r="A23" s="4" t="s">
        <v>14</v>
      </c>
      <c r="B23" s="14">
        <v>6000000</v>
      </c>
      <c r="C23" s="14">
        <v>1670756</v>
      </c>
      <c r="D23" s="14">
        <v>0</v>
      </c>
      <c r="E23" s="36">
        <v>4130</v>
      </c>
      <c r="F23" s="38">
        <v>88620.06</v>
      </c>
      <c r="G23" s="38">
        <v>4130</v>
      </c>
      <c r="H23" s="38">
        <v>92696.33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29">
        <f t="shared" si="2"/>
        <v>189576.39</v>
      </c>
    </row>
    <row r="24" spans="1:16" x14ac:dyDescent="0.25">
      <c r="A24" s="4" t="s">
        <v>15</v>
      </c>
      <c r="B24" s="14">
        <v>10728260</v>
      </c>
      <c r="C24" s="14">
        <v>10019260</v>
      </c>
      <c r="D24" s="14">
        <v>0</v>
      </c>
      <c r="E24" s="36">
        <v>1430292.02</v>
      </c>
      <c r="F24" s="38">
        <v>882695.6</v>
      </c>
      <c r="G24" s="38">
        <v>38800.800000000003</v>
      </c>
      <c r="H24" s="38">
        <v>216550.89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29">
        <f t="shared" si="2"/>
        <v>2568339.31</v>
      </c>
    </row>
    <row r="25" spans="1:16" x14ac:dyDescent="0.25">
      <c r="A25" s="4" t="s">
        <v>16</v>
      </c>
      <c r="B25" s="14">
        <v>5000000</v>
      </c>
      <c r="C25" s="14">
        <v>5200000</v>
      </c>
      <c r="D25" s="14">
        <v>0</v>
      </c>
      <c r="E25" s="27">
        <v>0</v>
      </c>
      <c r="F25" s="38">
        <v>467470.63</v>
      </c>
      <c r="G25" s="38">
        <v>25671.1</v>
      </c>
      <c r="H25" s="38">
        <v>10997.6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29">
        <f t="shared" si="2"/>
        <v>504139.32999999996</v>
      </c>
    </row>
    <row r="26" spans="1:16" x14ac:dyDescent="0.25">
      <c r="A26" s="3" t="s">
        <v>17</v>
      </c>
      <c r="B26" s="11">
        <f t="shared" ref="B26:G26" si="6">SUM(B27:B35)</f>
        <v>25300000</v>
      </c>
      <c r="C26" s="11">
        <f>SUM(C27:C35)</f>
        <v>20072000</v>
      </c>
      <c r="D26" s="30">
        <f t="shared" si="6"/>
        <v>0</v>
      </c>
      <c r="E26" s="11">
        <f t="shared" si="6"/>
        <v>140729</v>
      </c>
      <c r="F26" s="30">
        <f t="shared" si="6"/>
        <v>2517314.5</v>
      </c>
      <c r="G26" s="30">
        <f t="shared" si="6"/>
        <v>156222.10999999999</v>
      </c>
      <c r="H26" s="30">
        <f>SUM(H27:H35)</f>
        <v>598041.87</v>
      </c>
      <c r="I26" s="30">
        <f>SUM(I27:I35)</f>
        <v>0</v>
      </c>
      <c r="J26" s="30">
        <f>SUM(J27:J35)</f>
        <v>0</v>
      </c>
      <c r="K26" s="30">
        <f>SUM(K27:K35)</f>
        <v>0</v>
      </c>
      <c r="L26" s="30">
        <f t="shared" ref="L26" si="7">SUM(L27:L35)</f>
        <v>0</v>
      </c>
      <c r="M26" s="30">
        <f>SUM(M27:M35)</f>
        <v>0</v>
      </c>
      <c r="N26" s="30">
        <f>SUM(N27:N35)</f>
        <v>0</v>
      </c>
      <c r="O26" s="30">
        <f>SUM(O27:O35)</f>
        <v>0</v>
      </c>
      <c r="P26" s="30">
        <f t="shared" si="2"/>
        <v>3412307.48</v>
      </c>
    </row>
    <row r="27" spans="1:16" x14ac:dyDescent="0.25">
      <c r="A27" s="4" t="s">
        <v>18</v>
      </c>
      <c r="B27" s="14">
        <v>4500000</v>
      </c>
      <c r="C27" s="14">
        <v>1500000</v>
      </c>
      <c r="D27" s="14">
        <v>0</v>
      </c>
      <c r="E27" s="36">
        <v>112052</v>
      </c>
      <c r="F27" s="38">
        <v>19635</v>
      </c>
      <c r="G27" s="38">
        <v>77615.25</v>
      </c>
      <c r="H27" s="38">
        <v>8690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29">
        <f t="shared" si="2"/>
        <v>217992.25</v>
      </c>
    </row>
    <row r="28" spans="1:16" x14ac:dyDescent="0.25">
      <c r="A28" s="4" t="s">
        <v>19</v>
      </c>
      <c r="B28" s="14">
        <v>150000</v>
      </c>
      <c r="C28" s="14">
        <v>322000</v>
      </c>
      <c r="D28" s="14">
        <v>0</v>
      </c>
      <c r="E28" s="36">
        <v>7322</v>
      </c>
      <c r="F28" s="32">
        <v>0</v>
      </c>
      <c r="G28" s="32">
        <v>0</v>
      </c>
      <c r="H28" s="33">
        <v>14160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2"/>
        <v>21482</v>
      </c>
    </row>
    <row r="29" spans="1:16" x14ac:dyDescent="0.25">
      <c r="A29" s="4" t="s">
        <v>20</v>
      </c>
      <c r="B29" s="14">
        <v>400000</v>
      </c>
      <c r="C29" s="14">
        <v>2700000</v>
      </c>
      <c r="D29" s="14">
        <v>0</v>
      </c>
      <c r="E29" s="27">
        <v>0</v>
      </c>
      <c r="F29" s="38">
        <v>412398.2</v>
      </c>
      <c r="G29" s="38">
        <v>26339.96</v>
      </c>
      <c r="H29" s="38">
        <v>14160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29">
        <f t="shared" si="2"/>
        <v>452898.16000000003</v>
      </c>
    </row>
    <row r="30" spans="1:16" x14ac:dyDescent="0.25">
      <c r="A30" s="4" t="s">
        <v>21</v>
      </c>
      <c r="B30" s="14">
        <v>0</v>
      </c>
      <c r="C30" s="14">
        <v>0</v>
      </c>
      <c r="D30" s="14">
        <v>0</v>
      </c>
      <c r="E30" s="27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29">
        <f t="shared" si="2"/>
        <v>0</v>
      </c>
    </row>
    <row r="31" spans="1:16" x14ac:dyDescent="0.25">
      <c r="A31" s="4" t="s">
        <v>22</v>
      </c>
      <c r="B31" s="14">
        <v>0</v>
      </c>
      <c r="C31" s="14">
        <v>1000000</v>
      </c>
      <c r="D31" s="14">
        <v>0</v>
      </c>
      <c r="E31" s="27">
        <v>0</v>
      </c>
      <c r="F31" s="38">
        <v>622949.86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29">
        <f t="shared" si="2"/>
        <v>622949.86</v>
      </c>
    </row>
    <row r="32" spans="1:16" x14ac:dyDescent="0.25">
      <c r="A32" s="4" t="s">
        <v>23</v>
      </c>
      <c r="B32" s="14">
        <v>0</v>
      </c>
      <c r="C32" s="14">
        <v>50000</v>
      </c>
      <c r="D32" s="14">
        <v>0</v>
      </c>
      <c r="E32" s="27">
        <v>0</v>
      </c>
      <c r="F32" s="32">
        <v>0</v>
      </c>
      <c r="G32" s="32">
        <v>0</v>
      </c>
      <c r="H32" s="33">
        <v>1840.8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29">
        <f t="shared" si="2"/>
        <v>1840.8</v>
      </c>
    </row>
    <row r="33" spans="1:16" x14ac:dyDescent="0.25">
      <c r="A33" s="4" t="s">
        <v>24</v>
      </c>
      <c r="B33" s="14">
        <v>10000000</v>
      </c>
      <c r="C33" s="14">
        <f>10000000+50000</f>
        <v>10050000</v>
      </c>
      <c r="D33" s="14">
        <v>0</v>
      </c>
      <c r="E33" s="27">
        <v>0</v>
      </c>
      <c r="F33" s="38">
        <v>1065920</v>
      </c>
      <c r="G33" s="32">
        <v>0</v>
      </c>
      <c r="H33" s="33">
        <v>400000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29">
        <f t="shared" si="2"/>
        <v>1465920</v>
      </c>
    </row>
    <row r="34" spans="1:16" x14ac:dyDescent="0.25">
      <c r="A34" s="4" t="s">
        <v>25</v>
      </c>
      <c r="B34" s="14">
        <v>0</v>
      </c>
      <c r="C34" s="14">
        <v>0</v>
      </c>
      <c r="D34" s="14">
        <v>0</v>
      </c>
      <c r="E34" s="27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2"/>
        <v>0</v>
      </c>
    </row>
    <row r="35" spans="1:16" x14ac:dyDescent="0.25">
      <c r="A35" s="4" t="s">
        <v>26</v>
      </c>
      <c r="B35" s="14">
        <v>10250000</v>
      </c>
      <c r="C35" s="14">
        <v>4450000</v>
      </c>
      <c r="D35" s="14">
        <v>0</v>
      </c>
      <c r="E35" s="36">
        <v>21355</v>
      </c>
      <c r="F35" s="38">
        <v>396411.44000000006</v>
      </c>
      <c r="G35" s="38">
        <v>52266.9</v>
      </c>
      <c r="H35" s="33">
        <v>159191.07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29">
        <f t="shared" si="2"/>
        <v>629224.41000000015</v>
      </c>
    </row>
    <row r="36" spans="1:16" x14ac:dyDescent="0.25">
      <c r="A36" s="3" t="s">
        <v>27</v>
      </c>
      <c r="B36" s="11">
        <f>SUM(B37:B44)</f>
        <v>3000000</v>
      </c>
      <c r="C36" s="11">
        <f>SUM(C37:C44)</f>
        <v>3000000</v>
      </c>
      <c r="D36" s="30">
        <f>SUM(D37:D44)</f>
        <v>0</v>
      </c>
      <c r="E36" s="11">
        <f t="shared" ref="E36" si="8">SUM(E37:E44)</f>
        <v>0</v>
      </c>
      <c r="F36" s="30">
        <f t="shared" ref="F36" si="9">SUM(F37:F44)</f>
        <v>0</v>
      </c>
      <c r="G36" s="30">
        <f t="shared" ref="G36" si="10">SUM(G37:G44)</f>
        <v>0</v>
      </c>
      <c r="H36" s="30">
        <f t="shared" ref="H36" si="11">SUM(H37:H44)</f>
        <v>0</v>
      </c>
      <c r="I36" s="30">
        <f t="shared" ref="I36" si="12">SUM(I37:I44)</f>
        <v>0</v>
      </c>
      <c r="J36" s="30">
        <f>SUM(J37:J44)</f>
        <v>0</v>
      </c>
      <c r="K36" s="30">
        <f>SUM(K37:K44)</f>
        <v>0</v>
      </c>
      <c r="L36" s="30">
        <f t="shared" ref="L36" si="13">SUM(L37:L44)</f>
        <v>0</v>
      </c>
      <c r="M36" s="30">
        <f t="shared" ref="M36" si="14">SUM(M37:M44)</f>
        <v>0</v>
      </c>
      <c r="N36" s="30">
        <f>SUM(N37:N44)</f>
        <v>0</v>
      </c>
      <c r="O36" s="30">
        <f>SUM(O37:O44)</f>
        <v>0</v>
      </c>
      <c r="P36" s="30">
        <f t="shared" si="2"/>
        <v>0</v>
      </c>
    </row>
    <row r="37" spans="1:16" x14ac:dyDescent="0.25">
      <c r="A37" s="4" t="s">
        <v>28</v>
      </c>
      <c r="B37" s="14">
        <v>3000000</v>
      </c>
      <c r="C37" s="14">
        <v>3000000</v>
      </c>
      <c r="D37" s="14">
        <v>0</v>
      </c>
      <c r="E37" s="26">
        <v>0</v>
      </c>
      <c r="F37" s="33">
        <v>0</v>
      </c>
      <c r="G37" s="31">
        <v>0</v>
      </c>
      <c r="H37" s="31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29">
        <f t="shared" si="2"/>
        <v>0</v>
      </c>
    </row>
    <row r="38" spans="1:16" x14ac:dyDescent="0.25">
      <c r="A38" s="4" t="s">
        <v>29</v>
      </c>
      <c r="B38" s="14">
        <v>0</v>
      </c>
      <c r="C38" s="14">
        <v>0</v>
      </c>
      <c r="D38" s="31">
        <v>0</v>
      </c>
      <c r="E38" s="26">
        <v>0</v>
      </c>
      <c r="F38" s="33">
        <v>0</v>
      </c>
      <c r="G38" s="31">
        <v>0</v>
      </c>
      <c r="H38" s="31">
        <v>0</v>
      </c>
      <c r="I38" s="32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P38" s="29">
        <f t="shared" si="2"/>
        <v>0</v>
      </c>
    </row>
    <row r="39" spans="1:16" x14ac:dyDescent="0.25">
      <c r="A39" s="4" t="s">
        <v>30</v>
      </c>
      <c r="B39" s="14">
        <v>0</v>
      </c>
      <c r="C39" s="14">
        <v>0</v>
      </c>
      <c r="D39" s="31">
        <v>0</v>
      </c>
      <c r="E39" s="26">
        <v>0</v>
      </c>
      <c r="F39" s="33">
        <v>0</v>
      </c>
      <c r="G39" s="31">
        <v>0</v>
      </c>
      <c r="H39" s="31">
        <v>0</v>
      </c>
      <c r="I39" s="32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29">
        <f t="shared" si="2"/>
        <v>0</v>
      </c>
    </row>
    <row r="40" spans="1:16" x14ac:dyDescent="0.25">
      <c r="A40" s="4" t="s">
        <v>31</v>
      </c>
      <c r="B40" s="14">
        <v>0</v>
      </c>
      <c r="C40" s="14">
        <v>0</v>
      </c>
      <c r="D40" s="31">
        <v>0</v>
      </c>
      <c r="E40" s="26">
        <v>0</v>
      </c>
      <c r="F40" s="33">
        <v>0</v>
      </c>
      <c r="G40" s="31">
        <v>0</v>
      </c>
      <c r="H40" s="31">
        <v>0</v>
      </c>
      <c r="I40" s="32">
        <v>0</v>
      </c>
      <c r="J40" s="31">
        <v>0</v>
      </c>
      <c r="K40" s="31">
        <v>0</v>
      </c>
      <c r="L40" s="31">
        <v>0</v>
      </c>
      <c r="M40" s="31">
        <v>0</v>
      </c>
      <c r="N40" s="32">
        <v>0</v>
      </c>
      <c r="O40" s="31">
        <v>0</v>
      </c>
      <c r="P40" s="29">
        <f t="shared" si="2"/>
        <v>0</v>
      </c>
    </row>
    <row r="41" spans="1:16" x14ac:dyDescent="0.25">
      <c r="A41" s="4" t="s">
        <v>32</v>
      </c>
      <c r="B41" s="14">
        <v>0</v>
      </c>
      <c r="C41" s="14">
        <v>0</v>
      </c>
      <c r="D41" s="31">
        <v>0</v>
      </c>
      <c r="E41" s="26">
        <v>0</v>
      </c>
      <c r="F41" s="33">
        <v>0</v>
      </c>
      <c r="G41" s="31">
        <v>0</v>
      </c>
      <c r="H41" s="31">
        <v>0</v>
      </c>
      <c r="I41" s="32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1">
        <v>0</v>
      </c>
      <c r="P41" s="29">
        <f t="shared" si="2"/>
        <v>0</v>
      </c>
    </row>
    <row r="42" spans="1:16" x14ac:dyDescent="0.25">
      <c r="A42" s="4" t="s">
        <v>33</v>
      </c>
      <c r="B42" s="14">
        <v>0</v>
      </c>
      <c r="C42" s="14">
        <v>0</v>
      </c>
      <c r="D42" s="31">
        <v>0</v>
      </c>
      <c r="E42" s="26">
        <v>0</v>
      </c>
      <c r="F42" s="33">
        <v>0</v>
      </c>
      <c r="G42" s="31">
        <v>0</v>
      </c>
      <c r="H42" s="31">
        <v>0</v>
      </c>
      <c r="I42" s="32">
        <v>0</v>
      </c>
      <c r="J42" s="31">
        <v>0</v>
      </c>
      <c r="K42" s="31">
        <v>0</v>
      </c>
      <c r="L42" s="31">
        <v>0</v>
      </c>
      <c r="M42" s="31">
        <v>0</v>
      </c>
      <c r="N42" s="32">
        <v>0</v>
      </c>
      <c r="O42" s="31">
        <v>0</v>
      </c>
      <c r="P42" s="29">
        <f t="shared" ref="P42:P73" si="15">SUM(D42:O42)</f>
        <v>0</v>
      </c>
    </row>
    <row r="43" spans="1:16" x14ac:dyDescent="0.25">
      <c r="A43" s="4" t="s">
        <v>34</v>
      </c>
      <c r="B43" s="14">
        <v>0</v>
      </c>
      <c r="C43" s="14">
        <v>0</v>
      </c>
      <c r="D43" s="31">
        <v>0</v>
      </c>
      <c r="E43" s="26">
        <v>0</v>
      </c>
      <c r="F43" s="33">
        <v>0</v>
      </c>
      <c r="G43" s="31">
        <v>0</v>
      </c>
      <c r="H43" s="31">
        <v>0</v>
      </c>
      <c r="I43" s="32">
        <v>0</v>
      </c>
      <c r="J43" s="31">
        <v>0</v>
      </c>
      <c r="K43" s="31">
        <v>0</v>
      </c>
      <c r="L43" s="31">
        <v>0</v>
      </c>
      <c r="M43" s="31">
        <v>0</v>
      </c>
      <c r="N43" s="32">
        <v>0</v>
      </c>
      <c r="O43" s="31">
        <v>0</v>
      </c>
      <c r="P43" s="29">
        <f t="shared" si="15"/>
        <v>0</v>
      </c>
    </row>
    <row r="44" spans="1:16" x14ac:dyDescent="0.25">
      <c r="A44" s="4" t="s">
        <v>35</v>
      </c>
      <c r="B44" s="14">
        <v>0</v>
      </c>
      <c r="C44" s="14">
        <v>0</v>
      </c>
      <c r="D44" s="31">
        <v>0</v>
      </c>
      <c r="E44" s="26">
        <v>0</v>
      </c>
      <c r="F44" s="33">
        <v>0</v>
      </c>
      <c r="G44" s="31">
        <v>0</v>
      </c>
      <c r="H44" s="31">
        <v>0</v>
      </c>
      <c r="I44" s="32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1">
        <v>0</v>
      </c>
      <c r="P44" s="29">
        <f t="shared" si="15"/>
        <v>0</v>
      </c>
    </row>
    <row r="45" spans="1:16" x14ac:dyDescent="0.25">
      <c r="A45" s="3" t="s">
        <v>36</v>
      </c>
      <c r="B45" s="11">
        <f>SUM(B46:B51)</f>
        <v>0</v>
      </c>
      <c r="C45" s="11">
        <f>SUM(C46:C51)</f>
        <v>0</v>
      </c>
      <c r="D45" s="30">
        <f>SUM(D46:D51)</f>
        <v>0</v>
      </c>
      <c r="E45" s="11">
        <f t="shared" ref="E45" si="16">SUM(E46:E51)</f>
        <v>0</v>
      </c>
      <c r="F45" s="30">
        <f t="shared" ref="F45" si="17">SUM(F46:F51)</f>
        <v>0</v>
      </c>
      <c r="G45" s="30">
        <f t="shared" ref="G45" si="18">SUM(G46:G51)</f>
        <v>0</v>
      </c>
      <c r="H45" s="31">
        <v>0</v>
      </c>
      <c r="I45" s="30">
        <f t="shared" ref="I45" si="19">SUM(I46:I51)</f>
        <v>0</v>
      </c>
      <c r="J45" s="31">
        <v>0</v>
      </c>
      <c r="K45" s="31">
        <v>0</v>
      </c>
      <c r="L45" s="31">
        <v>0</v>
      </c>
      <c r="M45" s="31">
        <v>0</v>
      </c>
      <c r="N45" s="30">
        <f t="shared" ref="N45" si="20">SUM(N46:N51)</f>
        <v>0</v>
      </c>
      <c r="O45" s="31">
        <v>0</v>
      </c>
      <c r="P45" s="30">
        <f t="shared" si="15"/>
        <v>0</v>
      </c>
    </row>
    <row r="46" spans="1:16" x14ac:dyDescent="0.25">
      <c r="A46" s="4" t="s">
        <v>37</v>
      </c>
      <c r="B46" s="14">
        <v>0</v>
      </c>
      <c r="C46" s="14">
        <v>0</v>
      </c>
      <c r="D46" s="31">
        <v>0</v>
      </c>
      <c r="E46" s="26">
        <v>0</v>
      </c>
      <c r="F46" s="33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29">
        <f t="shared" si="15"/>
        <v>0</v>
      </c>
    </row>
    <row r="47" spans="1:16" x14ac:dyDescent="0.25">
      <c r="A47" s="4" t="s">
        <v>38</v>
      </c>
      <c r="B47" s="14">
        <v>0</v>
      </c>
      <c r="C47" s="14">
        <v>0</v>
      </c>
      <c r="D47" s="31">
        <v>0</v>
      </c>
      <c r="E47" s="26">
        <v>0</v>
      </c>
      <c r="F47" s="33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9">
        <f t="shared" si="15"/>
        <v>0</v>
      </c>
    </row>
    <row r="48" spans="1:16" x14ac:dyDescent="0.25">
      <c r="A48" s="4" t="s">
        <v>39</v>
      </c>
      <c r="B48" s="14">
        <v>0</v>
      </c>
      <c r="C48" s="14">
        <v>0</v>
      </c>
      <c r="D48" s="31">
        <v>0</v>
      </c>
      <c r="E48" s="26">
        <v>0</v>
      </c>
      <c r="F48" s="33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29">
        <f t="shared" si="15"/>
        <v>0</v>
      </c>
    </row>
    <row r="49" spans="1:16" x14ac:dyDescent="0.25">
      <c r="A49" s="4" t="s">
        <v>40</v>
      </c>
      <c r="B49" s="14">
        <v>0</v>
      </c>
      <c r="C49" s="14">
        <v>0</v>
      </c>
      <c r="D49" s="31">
        <v>0</v>
      </c>
      <c r="E49" s="26">
        <v>0</v>
      </c>
      <c r="F49" s="33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29">
        <f t="shared" si="15"/>
        <v>0</v>
      </c>
    </row>
    <row r="50" spans="1:16" x14ac:dyDescent="0.25">
      <c r="A50" s="4" t="s">
        <v>41</v>
      </c>
      <c r="B50" s="14">
        <v>0</v>
      </c>
      <c r="C50" s="14">
        <v>0</v>
      </c>
      <c r="D50" s="31">
        <v>0</v>
      </c>
      <c r="E50" s="26">
        <v>0</v>
      </c>
      <c r="F50" s="33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29">
        <f t="shared" si="15"/>
        <v>0</v>
      </c>
    </row>
    <row r="51" spans="1:16" x14ac:dyDescent="0.25">
      <c r="A51" s="4" t="s">
        <v>42</v>
      </c>
      <c r="B51" s="14">
        <v>0</v>
      </c>
      <c r="C51" s="14">
        <v>0</v>
      </c>
      <c r="D51" s="31">
        <v>0</v>
      </c>
      <c r="E51" s="26">
        <v>0</v>
      </c>
      <c r="F51" s="33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9">
        <f t="shared" si="15"/>
        <v>0</v>
      </c>
    </row>
    <row r="52" spans="1:16" x14ac:dyDescent="0.25">
      <c r="A52" s="3" t="s">
        <v>43</v>
      </c>
      <c r="B52" s="11">
        <f>SUM(B53:B61)</f>
        <v>9000000</v>
      </c>
      <c r="C52" s="11">
        <f>SUM(C53:C61)</f>
        <v>6000000</v>
      </c>
      <c r="D52" s="30">
        <f>SUM(D53:D61)</f>
        <v>0</v>
      </c>
      <c r="E52" s="11">
        <f>SUM(E53:E61)</f>
        <v>2316</v>
      </c>
      <c r="F52" s="30">
        <f t="shared" ref="F52" si="21">SUM(F53:F61)</f>
        <v>0</v>
      </c>
      <c r="G52" s="30">
        <f>SUM(G53:G61)</f>
        <v>83108.89</v>
      </c>
      <c r="H52" s="30">
        <f>SUM(H53:H61)</f>
        <v>40002</v>
      </c>
      <c r="I52" s="30">
        <f>SUM(I53:I61)</f>
        <v>0</v>
      </c>
      <c r="J52" s="30">
        <f>SUM(J53:J61)</f>
        <v>0</v>
      </c>
      <c r="K52" s="30">
        <f>SUM(K53:K61)</f>
        <v>0</v>
      </c>
      <c r="L52" s="30">
        <f t="shared" ref="L52" si="22">SUM(L53:L61)</f>
        <v>0</v>
      </c>
      <c r="M52" s="30">
        <f>SUM(M53:M61)</f>
        <v>0</v>
      </c>
      <c r="N52" s="30">
        <f>SUM(N53:N61)</f>
        <v>0</v>
      </c>
      <c r="O52" s="30">
        <f>SUM(O53:O61)</f>
        <v>0</v>
      </c>
      <c r="P52" s="30">
        <f t="shared" si="15"/>
        <v>125426.89</v>
      </c>
    </row>
    <row r="53" spans="1:16" x14ac:dyDescent="0.25">
      <c r="A53" s="4" t="s">
        <v>44</v>
      </c>
      <c r="B53" s="14">
        <v>5500000</v>
      </c>
      <c r="C53" s="14">
        <v>2500000</v>
      </c>
      <c r="D53" s="14">
        <v>0</v>
      </c>
      <c r="E53" s="37">
        <v>2316</v>
      </c>
      <c r="F53" s="33">
        <v>0</v>
      </c>
      <c r="G53" s="38">
        <v>83108.89</v>
      </c>
      <c r="H53" s="38">
        <v>40002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29">
        <f t="shared" si="15"/>
        <v>125426.89</v>
      </c>
    </row>
    <row r="54" spans="1:16" x14ac:dyDescent="0.25">
      <c r="A54" s="4" t="s">
        <v>45</v>
      </c>
      <c r="B54" s="14">
        <v>500000</v>
      </c>
      <c r="C54" s="14">
        <v>500000</v>
      </c>
      <c r="D54" s="14">
        <v>0</v>
      </c>
      <c r="E54" s="26">
        <v>0</v>
      </c>
      <c r="F54" s="33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29">
        <f t="shared" si="15"/>
        <v>0</v>
      </c>
    </row>
    <row r="55" spans="1:16" x14ac:dyDescent="0.25">
      <c r="A55" s="4" t="s">
        <v>46</v>
      </c>
      <c r="B55" s="14">
        <v>0</v>
      </c>
      <c r="C55" s="14">
        <v>0</v>
      </c>
      <c r="D55" s="14">
        <v>0</v>
      </c>
      <c r="E55" s="26">
        <v>0</v>
      </c>
      <c r="F55" s="33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29">
        <f t="shared" si="15"/>
        <v>0</v>
      </c>
    </row>
    <row r="56" spans="1:16" x14ac:dyDescent="0.25">
      <c r="A56" s="4" t="s">
        <v>47</v>
      </c>
      <c r="B56" s="14">
        <v>3000000</v>
      </c>
      <c r="C56" s="14">
        <v>3000000</v>
      </c>
      <c r="D56" s="14">
        <v>0</v>
      </c>
      <c r="E56" s="26">
        <v>0</v>
      </c>
      <c r="F56" s="33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29">
        <f t="shared" si="15"/>
        <v>0</v>
      </c>
    </row>
    <row r="57" spans="1:16" x14ac:dyDescent="0.25">
      <c r="A57" s="4" t="s">
        <v>48</v>
      </c>
      <c r="B57" s="14">
        <v>0</v>
      </c>
      <c r="C57" s="14">
        <v>0</v>
      </c>
      <c r="D57" s="14">
        <v>0</v>
      </c>
      <c r="E57" s="26">
        <v>0</v>
      </c>
      <c r="F57" s="33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29">
        <f t="shared" si="15"/>
        <v>0</v>
      </c>
    </row>
    <row r="58" spans="1:16" x14ac:dyDescent="0.25">
      <c r="A58" s="4" t="s">
        <v>49</v>
      </c>
      <c r="B58" s="14">
        <v>0</v>
      </c>
      <c r="C58" s="14">
        <v>0</v>
      </c>
      <c r="D58" s="14">
        <v>0</v>
      </c>
      <c r="E58" s="26">
        <v>0</v>
      </c>
      <c r="F58" s="33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29">
        <f t="shared" si="15"/>
        <v>0</v>
      </c>
    </row>
    <row r="59" spans="1:16" x14ac:dyDescent="0.25">
      <c r="A59" s="4" t="s">
        <v>50</v>
      </c>
      <c r="B59" s="14">
        <v>0</v>
      </c>
      <c r="C59" s="14">
        <v>0</v>
      </c>
      <c r="D59" s="14">
        <v>0</v>
      </c>
      <c r="E59" s="26">
        <v>0</v>
      </c>
      <c r="F59" s="33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29">
        <f t="shared" si="15"/>
        <v>0</v>
      </c>
    </row>
    <row r="60" spans="1:16" x14ac:dyDescent="0.25">
      <c r="A60" s="4" t="s">
        <v>51</v>
      </c>
      <c r="B60" s="14">
        <v>0</v>
      </c>
      <c r="C60" s="14">
        <v>0</v>
      </c>
      <c r="D60" s="14">
        <v>0</v>
      </c>
      <c r="E60" s="26">
        <v>0</v>
      </c>
      <c r="F60" s="33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9">
        <f t="shared" si="15"/>
        <v>0</v>
      </c>
    </row>
    <row r="61" spans="1:16" x14ac:dyDescent="0.25">
      <c r="A61" s="4" t="s">
        <v>52</v>
      </c>
      <c r="B61" s="14">
        <v>0</v>
      </c>
      <c r="C61" s="14">
        <v>0</v>
      </c>
      <c r="D61" s="14">
        <v>0</v>
      </c>
      <c r="E61" s="26">
        <v>0</v>
      </c>
      <c r="F61" s="33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29">
        <f t="shared" si="15"/>
        <v>0</v>
      </c>
    </row>
    <row r="62" spans="1:16" x14ac:dyDescent="0.25">
      <c r="A62" s="3" t="s">
        <v>53</v>
      </c>
      <c r="B62" s="11">
        <f>SUM(B63:B66)</f>
        <v>8000000</v>
      </c>
      <c r="C62" s="11">
        <f>SUM(C63:C66)</f>
        <v>4991592</v>
      </c>
      <c r="D62" s="30">
        <f>SUM(D63:D66)</f>
        <v>0</v>
      </c>
      <c r="E62" s="11">
        <f t="shared" ref="E62" si="23">SUM(E63:E66)</f>
        <v>0</v>
      </c>
      <c r="F62" s="30">
        <f t="shared" ref="F62" si="24">SUM(F63:F66)</f>
        <v>0</v>
      </c>
      <c r="G62" s="30">
        <f t="shared" ref="G62" si="25">SUM(G63:G66)</f>
        <v>0</v>
      </c>
      <c r="H62" s="30">
        <f t="shared" ref="H62" si="26">SUM(H63:H66)</f>
        <v>0</v>
      </c>
      <c r="I62" s="30">
        <f>SUM(I63:I66)</f>
        <v>0</v>
      </c>
      <c r="J62" s="30">
        <f t="shared" ref="J62" si="27">SUM(J63:J66)</f>
        <v>0</v>
      </c>
      <c r="K62" s="30">
        <f>SUM(K63:K66)</f>
        <v>0</v>
      </c>
      <c r="L62" s="30">
        <f t="shared" ref="L62" si="28">SUM(L63:L66)</f>
        <v>0</v>
      </c>
      <c r="M62" s="30">
        <f t="shared" ref="M62" si="29">SUM(M63:M66)</f>
        <v>0</v>
      </c>
      <c r="N62" s="30">
        <f>SUM(N63:N66)</f>
        <v>0</v>
      </c>
      <c r="O62" s="30">
        <f>SUM(O63:O66)</f>
        <v>0</v>
      </c>
      <c r="P62" s="30">
        <f t="shared" si="15"/>
        <v>0</v>
      </c>
    </row>
    <row r="63" spans="1:16" x14ac:dyDescent="0.25">
      <c r="A63" s="4" t="s">
        <v>54</v>
      </c>
      <c r="B63" s="14">
        <v>8000000</v>
      </c>
      <c r="C63" s="14">
        <v>4991592</v>
      </c>
      <c r="D63" s="14">
        <v>0</v>
      </c>
      <c r="E63" s="26">
        <v>0</v>
      </c>
      <c r="F63" s="33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29">
        <f t="shared" si="15"/>
        <v>0</v>
      </c>
    </row>
    <row r="64" spans="1:16" x14ac:dyDescent="0.25">
      <c r="A64" s="4" t="s">
        <v>55</v>
      </c>
      <c r="B64" s="14">
        <v>0</v>
      </c>
      <c r="C64" s="14">
        <v>0</v>
      </c>
      <c r="D64" s="31">
        <v>0</v>
      </c>
      <c r="E64" s="26">
        <v>0</v>
      </c>
      <c r="F64" s="33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9">
        <f t="shared" si="15"/>
        <v>0</v>
      </c>
    </row>
    <row r="65" spans="1:16" x14ac:dyDescent="0.25">
      <c r="A65" s="4" t="s">
        <v>56</v>
      </c>
      <c r="B65" s="14">
        <v>0</v>
      </c>
      <c r="C65" s="14">
        <v>0</v>
      </c>
      <c r="D65" s="31">
        <v>0</v>
      </c>
      <c r="E65" s="26">
        <v>0</v>
      </c>
      <c r="F65" s="33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9">
        <f t="shared" si="15"/>
        <v>0</v>
      </c>
    </row>
    <row r="66" spans="1:16" x14ac:dyDescent="0.25">
      <c r="A66" s="4" t="s">
        <v>57</v>
      </c>
      <c r="B66" s="14">
        <v>0</v>
      </c>
      <c r="C66" s="14">
        <v>0</v>
      </c>
      <c r="D66" s="31">
        <v>0</v>
      </c>
      <c r="E66" s="26">
        <v>0</v>
      </c>
      <c r="F66" s="33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">
        <f t="shared" si="15"/>
        <v>0</v>
      </c>
    </row>
    <row r="67" spans="1:16" x14ac:dyDescent="0.25">
      <c r="A67" s="3" t="s">
        <v>58</v>
      </c>
      <c r="B67" s="11">
        <f>SUM(B68:B69)</f>
        <v>0</v>
      </c>
      <c r="C67" s="11">
        <f>SUM(C68:C69)</f>
        <v>0</v>
      </c>
      <c r="D67" s="30">
        <f>SUM(D68:D69)</f>
        <v>0</v>
      </c>
      <c r="E67" s="11">
        <f t="shared" ref="E67" si="30">SUM(E68:E69)</f>
        <v>0</v>
      </c>
      <c r="F67" s="30">
        <f t="shared" ref="F67" si="31">SUM(F68:F69)</f>
        <v>0</v>
      </c>
      <c r="G67" s="30">
        <f t="shared" ref="G67" si="32">SUM(G68:G69)</f>
        <v>0</v>
      </c>
      <c r="H67" s="30">
        <f t="shared" ref="H67" si="33">SUM(H68:H69)</f>
        <v>0</v>
      </c>
      <c r="I67" s="30">
        <f t="shared" ref="I67" si="34">SUM(I68:I69)</f>
        <v>0</v>
      </c>
      <c r="J67" s="30">
        <f t="shared" ref="J67" si="35">SUM(J68:J69)</f>
        <v>0</v>
      </c>
      <c r="K67" s="30">
        <f t="shared" ref="K67" si="36">SUM(K68:K69)</f>
        <v>0</v>
      </c>
      <c r="L67" s="30">
        <f t="shared" ref="L67" si="37">SUM(L68:L69)</f>
        <v>0</v>
      </c>
      <c r="M67" s="30">
        <f t="shared" ref="M67" si="38">SUM(M68:M69)</f>
        <v>0</v>
      </c>
      <c r="N67" s="30">
        <f t="shared" ref="N67" si="39">SUM(N68:N69)</f>
        <v>0</v>
      </c>
      <c r="O67" s="30">
        <f t="shared" ref="O67" si="40">SUM(O68:O69)</f>
        <v>0</v>
      </c>
      <c r="P67" s="30">
        <f t="shared" si="15"/>
        <v>0</v>
      </c>
    </row>
    <row r="68" spans="1:16" x14ac:dyDescent="0.25">
      <c r="A68" s="4" t="s">
        <v>59</v>
      </c>
      <c r="B68" s="14">
        <v>0</v>
      </c>
      <c r="C68" s="14">
        <v>0</v>
      </c>
      <c r="D68" s="31">
        <v>0</v>
      </c>
      <c r="E68" s="26">
        <v>0</v>
      </c>
      <c r="F68" s="33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">
        <f t="shared" si="15"/>
        <v>0</v>
      </c>
    </row>
    <row r="69" spans="1:16" x14ac:dyDescent="0.25">
      <c r="A69" s="4" t="s">
        <v>60</v>
      </c>
      <c r="B69" s="14">
        <v>0</v>
      </c>
      <c r="C69" s="14">
        <v>0</v>
      </c>
      <c r="D69" s="31">
        <v>0</v>
      </c>
      <c r="E69" s="26">
        <v>0</v>
      </c>
      <c r="F69" s="33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9">
        <f t="shared" si="15"/>
        <v>0</v>
      </c>
    </row>
    <row r="70" spans="1:16" x14ac:dyDescent="0.25">
      <c r="A70" s="3" t="s">
        <v>61</v>
      </c>
      <c r="B70" s="11">
        <f>SUM(B71:B73)</f>
        <v>0</v>
      </c>
      <c r="C70" s="11">
        <f>SUM(C71:C73)</f>
        <v>0</v>
      </c>
      <c r="D70" s="30">
        <f>SUM(D71:D73)</f>
        <v>0</v>
      </c>
      <c r="E70" s="11">
        <f>SUM(E71:E73)</f>
        <v>0</v>
      </c>
      <c r="F70" s="30">
        <f t="shared" ref="F70" si="41">SUM(F71:F73)</f>
        <v>0</v>
      </c>
      <c r="G70" s="30">
        <f t="shared" ref="G70" si="42">SUM(G71:G73)</f>
        <v>0</v>
      </c>
      <c r="H70" s="30">
        <f t="shared" ref="H70" si="43">SUM(H71:H73)</f>
        <v>0</v>
      </c>
      <c r="I70" s="30">
        <f t="shared" ref="I70" si="44">SUM(I71:I73)</f>
        <v>0</v>
      </c>
      <c r="J70" s="30">
        <f t="shared" ref="J70" si="45">SUM(J71:J73)</f>
        <v>0</v>
      </c>
      <c r="K70" s="30">
        <f t="shared" ref="K70" si="46">SUM(K71:K73)</f>
        <v>0</v>
      </c>
      <c r="L70" s="30">
        <f t="shared" ref="L70" si="47">SUM(L71:L73)</f>
        <v>0</v>
      </c>
      <c r="M70" s="30">
        <f t="shared" ref="M70" si="48">SUM(M71:M73)</f>
        <v>0</v>
      </c>
      <c r="N70" s="30">
        <f t="shared" ref="N70" si="49">SUM(N71:N73)</f>
        <v>0</v>
      </c>
      <c r="O70" s="30">
        <f t="shared" ref="O70" si="50">SUM(O71:O73)</f>
        <v>0</v>
      </c>
      <c r="P70" s="30">
        <f t="shared" si="15"/>
        <v>0</v>
      </c>
    </row>
    <row r="71" spans="1:16" x14ac:dyDescent="0.25">
      <c r="A71" s="4" t="s">
        <v>62</v>
      </c>
      <c r="B71" s="14">
        <v>0</v>
      </c>
      <c r="C71" s="14">
        <v>0</v>
      </c>
      <c r="D71" s="31">
        <v>0</v>
      </c>
      <c r="E71" s="26">
        <v>0</v>
      </c>
      <c r="F71" s="33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">
        <f t="shared" si="15"/>
        <v>0</v>
      </c>
    </row>
    <row r="72" spans="1:16" x14ac:dyDescent="0.25">
      <c r="A72" s="4" t="s">
        <v>63</v>
      </c>
      <c r="B72" s="14">
        <v>0</v>
      </c>
      <c r="C72" s="14">
        <v>0</v>
      </c>
      <c r="D72" s="31">
        <v>0</v>
      </c>
      <c r="E72" s="26">
        <v>0</v>
      </c>
      <c r="F72" s="33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29">
        <f t="shared" si="15"/>
        <v>0</v>
      </c>
    </row>
    <row r="73" spans="1:16" x14ac:dyDescent="0.25">
      <c r="A73" s="4" t="s">
        <v>64</v>
      </c>
      <c r="B73" s="14">
        <v>0</v>
      </c>
      <c r="C73" s="14">
        <v>0</v>
      </c>
      <c r="D73" s="31">
        <v>0</v>
      </c>
      <c r="E73" s="26">
        <v>0</v>
      </c>
      <c r="F73" s="33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9">
        <f t="shared" si="15"/>
        <v>0</v>
      </c>
    </row>
    <row r="74" spans="1:16" x14ac:dyDescent="0.25">
      <c r="A74" s="1" t="s">
        <v>67</v>
      </c>
      <c r="B74" s="13"/>
      <c r="C74" s="13"/>
      <c r="D74" s="34"/>
      <c r="E74" s="1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" t="s">
        <v>68</v>
      </c>
      <c r="B75" s="11">
        <f>SUM(B76:B77)</f>
        <v>0</v>
      </c>
      <c r="C75" s="11">
        <f>SUM(C76:C77)</f>
        <v>0</v>
      </c>
      <c r="D75" s="30">
        <f>SUM(D76:D77)</f>
        <v>0</v>
      </c>
      <c r="E75" s="11">
        <f t="shared" ref="E75" si="51">SUM(E76:E77)</f>
        <v>0</v>
      </c>
      <c r="F75" s="30">
        <f t="shared" ref="F75" si="52">SUM(F76:F77)</f>
        <v>0</v>
      </c>
      <c r="G75" s="30">
        <f t="shared" ref="G75" si="53">SUM(G76:G77)</f>
        <v>0</v>
      </c>
      <c r="H75" s="30">
        <f t="shared" ref="H75" si="54">SUM(H76:H77)</f>
        <v>0</v>
      </c>
      <c r="I75" s="30">
        <f t="shared" ref="I75" si="55">SUM(I76:I77)</f>
        <v>0</v>
      </c>
      <c r="J75" s="30">
        <f t="shared" ref="J75" si="56">SUM(J76:J77)</f>
        <v>0</v>
      </c>
      <c r="K75" s="30">
        <f t="shared" ref="K75" si="57">SUM(K76:K77)</f>
        <v>0</v>
      </c>
      <c r="L75" s="30">
        <f t="shared" ref="L75" si="58">SUM(L76:L77)</f>
        <v>0</v>
      </c>
      <c r="M75" s="30">
        <f t="shared" ref="M75" si="59">SUM(M76:M77)</f>
        <v>0</v>
      </c>
      <c r="N75" s="30">
        <f t="shared" ref="N75" si="60">SUM(N76:N77)</f>
        <v>0</v>
      </c>
      <c r="O75" s="30">
        <f t="shared" ref="O75" si="61">SUM(O76:O77)</f>
        <v>0</v>
      </c>
      <c r="P75" s="30">
        <f t="shared" ref="P75:P82" si="62">SUM(D75:O75)</f>
        <v>0</v>
      </c>
    </row>
    <row r="76" spans="1:16" x14ac:dyDescent="0.25">
      <c r="A76" s="4" t="s">
        <v>69</v>
      </c>
      <c r="B76" s="14">
        <v>0</v>
      </c>
      <c r="C76" s="14">
        <v>0</v>
      </c>
      <c r="D76" s="31">
        <v>0</v>
      </c>
      <c r="E76" s="26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29">
        <f t="shared" si="62"/>
        <v>0</v>
      </c>
    </row>
    <row r="77" spans="1:16" x14ac:dyDescent="0.25">
      <c r="A77" s="4" t="s">
        <v>70</v>
      </c>
      <c r="B77" s="14">
        <v>0</v>
      </c>
      <c r="C77" s="14">
        <v>0</v>
      </c>
      <c r="D77" s="31">
        <v>0</v>
      </c>
      <c r="E77" s="26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9">
        <f t="shared" si="62"/>
        <v>0</v>
      </c>
    </row>
    <row r="78" spans="1:16" x14ac:dyDescent="0.25">
      <c r="A78" s="3" t="s">
        <v>71</v>
      </c>
      <c r="B78" s="11">
        <f>SUM(B79:B80)</f>
        <v>0</v>
      </c>
      <c r="C78" s="11">
        <f>SUM(C79:C80)</f>
        <v>0</v>
      </c>
      <c r="D78" s="30">
        <f>SUM(D79:D80)</f>
        <v>0</v>
      </c>
      <c r="E78" s="11">
        <f t="shared" ref="E78" si="63">SUM(E79:E80)</f>
        <v>0</v>
      </c>
      <c r="F78" s="30">
        <f t="shared" ref="F78" si="64">SUM(F79:F80)</f>
        <v>0</v>
      </c>
      <c r="G78" s="30">
        <f t="shared" ref="G78" si="65">SUM(G79:G80)</f>
        <v>0</v>
      </c>
      <c r="H78" s="30">
        <f t="shared" ref="H78" si="66">SUM(H79:H80)</f>
        <v>0</v>
      </c>
      <c r="I78" s="30">
        <f t="shared" ref="I78" si="67">SUM(I79:I80)</f>
        <v>0</v>
      </c>
      <c r="J78" s="30">
        <f t="shared" ref="J78" si="68">SUM(J79:J80)</f>
        <v>0</v>
      </c>
      <c r="K78" s="30">
        <f t="shared" ref="K78" si="69">SUM(K79:K80)</f>
        <v>0</v>
      </c>
      <c r="L78" s="30">
        <f t="shared" ref="L78" si="70">SUM(L79:L80)</f>
        <v>0</v>
      </c>
      <c r="M78" s="30">
        <f t="shared" ref="M78" si="71">SUM(M79:M80)</f>
        <v>0</v>
      </c>
      <c r="N78" s="30">
        <f t="shared" ref="N78" si="72">SUM(N79:N80)</f>
        <v>0</v>
      </c>
      <c r="O78" s="30">
        <f t="shared" ref="O78" si="73">SUM(O79:O80)</f>
        <v>0</v>
      </c>
      <c r="P78" s="30">
        <f t="shared" si="62"/>
        <v>0</v>
      </c>
    </row>
    <row r="79" spans="1:16" x14ac:dyDescent="0.25">
      <c r="A79" s="4" t="s">
        <v>72</v>
      </c>
      <c r="B79" s="14">
        <v>0</v>
      </c>
      <c r="C79" s="14">
        <v>0</v>
      </c>
      <c r="D79" s="31">
        <v>0</v>
      </c>
      <c r="E79" s="26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29">
        <f t="shared" si="62"/>
        <v>0</v>
      </c>
    </row>
    <row r="80" spans="1:16" x14ac:dyDescent="0.25">
      <c r="A80" s="4" t="s">
        <v>73</v>
      </c>
      <c r="B80" s="14">
        <v>0</v>
      </c>
      <c r="C80" s="14">
        <v>0</v>
      </c>
      <c r="D80" s="31">
        <v>0</v>
      </c>
      <c r="E80" s="26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9">
        <f t="shared" si="62"/>
        <v>0</v>
      </c>
    </row>
    <row r="81" spans="1:16" x14ac:dyDescent="0.25">
      <c r="A81" s="3" t="s">
        <v>74</v>
      </c>
      <c r="B81" s="11">
        <f>SUM(B82:B82)</f>
        <v>0</v>
      </c>
      <c r="C81" s="11">
        <f>SUM(C82:C82)</f>
        <v>0</v>
      </c>
      <c r="D81" s="30">
        <f>SUM(D82:D82)</f>
        <v>0</v>
      </c>
      <c r="E81" s="11">
        <f t="shared" ref="E81" si="74">SUM(E82:E82)</f>
        <v>0</v>
      </c>
      <c r="F81" s="30">
        <f t="shared" ref="F81" si="75">SUM(F82:F82)</f>
        <v>0</v>
      </c>
      <c r="G81" s="30">
        <f t="shared" ref="G81" si="76">SUM(G82:G82)</f>
        <v>0</v>
      </c>
      <c r="H81" s="30">
        <f t="shared" ref="H81" si="77">SUM(H82:H82)</f>
        <v>0</v>
      </c>
      <c r="I81" s="30">
        <f t="shared" ref="I81" si="78">SUM(I82:I82)</f>
        <v>0</v>
      </c>
      <c r="J81" s="30">
        <f t="shared" ref="J81" si="79">SUM(J82:J82)</f>
        <v>0</v>
      </c>
      <c r="K81" s="30">
        <f t="shared" ref="K81" si="80">SUM(K82:K82)</f>
        <v>0</v>
      </c>
      <c r="L81" s="30">
        <f t="shared" ref="L81" si="81">SUM(L82:L82)</f>
        <v>0</v>
      </c>
      <c r="M81" s="30">
        <f t="shared" ref="M81" si="82">SUM(M82:M82)</f>
        <v>0</v>
      </c>
      <c r="N81" s="30">
        <f t="shared" ref="N81" si="83">SUM(N82:N82)</f>
        <v>0</v>
      </c>
      <c r="O81" s="30">
        <f t="shared" ref="O81" si="84">SUM(O82:O82)</f>
        <v>0</v>
      </c>
      <c r="P81" s="30">
        <f t="shared" si="62"/>
        <v>0</v>
      </c>
    </row>
    <row r="82" spans="1:16" x14ac:dyDescent="0.25">
      <c r="A82" s="4" t="s">
        <v>75</v>
      </c>
      <c r="B82" s="14">
        <v>0</v>
      </c>
      <c r="C82" s="14">
        <v>0</v>
      </c>
      <c r="D82" s="31">
        <v>0</v>
      </c>
      <c r="E82" s="26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9">
        <f t="shared" si="62"/>
        <v>0</v>
      </c>
    </row>
    <row r="83" spans="1:16" s="16" customFormat="1" x14ac:dyDescent="0.25">
      <c r="A83" s="20" t="s">
        <v>65</v>
      </c>
      <c r="B83" s="21">
        <f>B10+B16+B26+B36+B45+B52+B62+B67+B70+B75+B78+B81</f>
        <v>451028260</v>
      </c>
      <c r="C83" s="21">
        <f>C10+C16+C26+C36+C45+C52+C62+C67+C70+C75+C78+C81</f>
        <v>433762608</v>
      </c>
      <c r="D83" s="35">
        <f>D10+D16+D26+D36+D45+D52+D62+D67+D70+D75+D78+D81</f>
        <v>21265993.219999999</v>
      </c>
      <c r="E83" s="21">
        <f t="shared" ref="E83" si="85">E10+E16+E26+E36+E45+E52+E62+E67+E70+E75+E78+E81</f>
        <v>26290724.699999999</v>
      </c>
      <c r="F83" s="35">
        <f t="shared" ref="F83:M83" si="86">F10+F16+F26+F36+F45+F52+F62+F67+F70+F75+F78+F81</f>
        <v>31775708.050000001</v>
      </c>
      <c r="G83" s="35">
        <f t="shared" si="86"/>
        <v>23658856.029999997</v>
      </c>
      <c r="H83" s="35">
        <f t="shared" si="86"/>
        <v>43861377.969999991</v>
      </c>
      <c r="I83" s="35">
        <f t="shared" si="86"/>
        <v>0</v>
      </c>
      <c r="J83" s="35">
        <f t="shared" si="86"/>
        <v>0</v>
      </c>
      <c r="K83" s="35">
        <f t="shared" si="86"/>
        <v>0</v>
      </c>
      <c r="L83" s="35">
        <f t="shared" si="86"/>
        <v>0</v>
      </c>
      <c r="M83" s="35">
        <f t="shared" si="86"/>
        <v>0</v>
      </c>
      <c r="N83" s="35">
        <f>N10+N16+N26+N36+N45+N52+N62+N67+N70+N75+N78+N81</f>
        <v>0</v>
      </c>
      <c r="O83" s="35">
        <f t="shared" ref="O83" si="87">O10+O16+O26+O36+O45+O52+O62+O67+O70+O75+O78+O81</f>
        <v>0</v>
      </c>
      <c r="P83" s="35">
        <f>P10+P16+P26+P36+P45+P52+P62+P67+P70+P75+P78+P81</f>
        <v>146852659.96999994</v>
      </c>
    </row>
    <row r="84" spans="1:16" x14ac:dyDescent="0.25">
      <c r="C84" s="29"/>
      <c r="E84" s="29"/>
      <c r="P84" s="29"/>
    </row>
    <row r="85" spans="1:16" x14ac:dyDescent="0.25">
      <c r="C85" s="12"/>
      <c r="P85" s="39"/>
    </row>
    <row r="86" spans="1:16" ht="15.75" x14ac:dyDescent="0.25">
      <c r="A86" s="25"/>
    </row>
    <row r="87" spans="1:16" ht="15.75" x14ac:dyDescent="0.25">
      <c r="A87" s="24"/>
      <c r="N87" s="12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4" bottom="0.35433070866141703" header="0.15748031496063" footer="0.15748031496063"/>
  <pageSetup paperSize="5" scale="59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F9" sqref="F9:F60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8" width="6.57031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5703125" bestFit="1" customWidth="1"/>
  </cols>
  <sheetData>
    <row r="1" spans="1:14" ht="28.5" customHeight="1" x14ac:dyDescent="0.25">
      <c r="A1" s="43" t="s">
        <v>96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customHeight="1" x14ac:dyDescent="0.25">
      <c r="A2" s="45" t="s">
        <v>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.75" x14ac:dyDescent="0.25">
      <c r="A3" s="47">
        <v>2023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75" customHeight="1" x14ac:dyDescent="0.25">
      <c r="A4" s="49" t="s">
        <v>98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15.75" customHeight="1" x14ac:dyDescent="0.25">
      <c r="A5" s="51" t="s">
        <v>76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0">
        <f>SUM(B10:B14)</f>
        <v>20006490.039999999</v>
      </c>
      <c r="C9" s="30">
        <f>SUM(C10:C14)</f>
        <v>19486477.59</v>
      </c>
      <c r="D9" s="30">
        <f>SUM(D10:D14)</f>
        <v>23937777.82</v>
      </c>
      <c r="E9" s="30">
        <f>SUM(E10:E14)</f>
        <v>20122136.409999996</v>
      </c>
      <c r="F9" s="30">
        <f>SUM(F10:F14)</f>
        <v>36311353.419999994</v>
      </c>
      <c r="G9" s="30">
        <f t="shared" ref="G9" si="0">SUM(G10:G14)</f>
        <v>0</v>
      </c>
      <c r="H9" s="30">
        <f>SUM(H10:H14)</f>
        <v>0</v>
      </c>
      <c r="I9" s="30">
        <f>SUM(I10:I14)</f>
        <v>0</v>
      </c>
      <c r="J9" s="30">
        <f t="shared" ref="J9" si="1">SUM(J10:J14)</f>
        <v>0</v>
      </c>
      <c r="K9" s="30">
        <f>SUM(K10:K14)</f>
        <v>0</v>
      </c>
      <c r="L9" s="30">
        <f>SUM(L10:L14)</f>
        <v>0</v>
      </c>
      <c r="M9" s="30">
        <f>SUM(M10:M14)</f>
        <v>0</v>
      </c>
      <c r="N9" s="30">
        <f>SUM(B9:M9)</f>
        <v>119864235.27999997</v>
      </c>
    </row>
    <row r="10" spans="1:14" x14ac:dyDescent="0.25">
      <c r="A10" s="4" t="s">
        <v>2</v>
      </c>
      <c r="B10" s="36">
        <v>16607570</v>
      </c>
      <c r="C10" s="36">
        <v>16155570</v>
      </c>
      <c r="D10" s="38">
        <v>20175405.34</v>
      </c>
      <c r="E10" s="38">
        <v>16641198.33</v>
      </c>
      <c r="F10" s="38">
        <v>18494334.690000001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29">
        <f>SUM(B10:M10)</f>
        <v>88074078.359999999</v>
      </c>
    </row>
    <row r="11" spans="1:14" x14ac:dyDescent="0.25">
      <c r="A11" s="4" t="s">
        <v>3</v>
      </c>
      <c r="B11" s="36">
        <v>881000</v>
      </c>
      <c r="C11" s="36">
        <v>881000</v>
      </c>
      <c r="D11" s="38">
        <v>956000</v>
      </c>
      <c r="E11" s="38">
        <v>956000</v>
      </c>
      <c r="F11" s="38">
        <v>15241329.499999998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29">
        <f>SUM(B11:M11)</f>
        <v>18915329.5</v>
      </c>
    </row>
    <row r="12" spans="1:14" x14ac:dyDescent="0.25">
      <c r="A12" s="4" t="s">
        <v>4</v>
      </c>
      <c r="B12" s="58">
        <v>0</v>
      </c>
      <c r="C12" s="32">
        <v>0</v>
      </c>
      <c r="D12" s="32">
        <v>0</v>
      </c>
      <c r="E12" s="32"/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9">
        <f>SUM(B12:M12)</f>
        <v>0</v>
      </c>
    </row>
    <row r="13" spans="1:14" x14ac:dyDescent="0.25">
      <c r="A13" s="4" t="s">
        <v>5</v>
      </c>
      <c r="B13" s="58">
        <v>0</v>
      </c>
      <c r="C13" s="32">
        <v>0</v>
      </c>
      <c r="D13" s="32">
        <v>0</v>
      </c>
      <c r="E13" s="32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9">
        <f>SUM(B13:M13)</f>
        <v>0</v>
      </c>
    </row>
    <row r="14" spans="1:14" x14ac:dyDescent="0.25">
      <c r="A14" s="4" t="s">
        <v>6</v>
      </c>
      <c r="B14" s="36">
        <v>2517920.0400000005</v>
      </c>
      <c r="C14" s="36">
        <v>2449907.59</v>
      </c>
      <c r="D14" s="38">
        <v>2806372.4800000004</v>
      </c>
      <c r="E14" s="38">
        <v>2524938.0799999996</v>
      </c>
      <c r="F14" s="38">
        <v>2575689.23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29">
        <f>SUM(B14:M14)</f>
        <v>12874827.420000002</v>
      </c>
    </row>
    <row r="15" spans="1:14" x14ac:dyDescent="0.25">
      <c r="A15" s="3" t="s">
        <v>7</v>
      </c>
      <c r="B15" s="30">
        <f>SUM(B16:B24)</f>
        <v>1259503.18</v>
      </c>
      <c r="C15" s="30">
        <f>SUM(C16:C24)</f>
        <v>6661202.1099999994</v>
      </c>
      <c r="D15" s="30">
        <f>SUM(D16:D24)</f>
        <v>5320615.7299999995</v>
      </c>
      <c r="E15" s="30">
        <f>SUM(E16:E24)</f>
        <v>3297388.62</v>
      </c>
      <c r="F15" s="30">
        <f>SUM(F16:F24)</f>
        <v>6911980.6799999988</v>
      </c>
      <c r="G15" s="30">
        <f t="shared" ref="G15" si="2">SUM(G16:G24)</f>
        <v>0</v>
      </c>
      <c r="H15" s="30">
        <f t="shared" ref="H15:J15" si="3">SUM(H16:H24)</f>
        <v>0</v>
      </c>
      <c r="I15" s="30">
        <f>SUM(I16:I24)</f>
        <v>0</v>
      </c>
      <c r="J15" s="30">
        <f t="shared" si="3"/>
        <v>0</v>
      </c>
      <c r="K15" s="30">
        <f>SUM(K16:K24)</f>
        <v>0</v>
      </c>
      <c r="L15" s="30">
        <f>SUM(L16:L24)</f>
        <v>0</v>
      </c>
      <c r="M15" s="30">
        <f>SUM(M16:M24)</f>
        <v>0</v>
      </c>
      <c r="N15" s="30">
        <f>SUM(B15:M15)</f>
        <v>23450690.32</v>
      </c>
    </row>
    <row r="16" spans="1:14" x14ac:dyDescent="0.25">
      <c r="A16" s="4" t="s">
        <v>8</v>
      </c>
      <c r="B16" s="36">
        <v>1029279.11</v>
      </c>
      <c r="C16" s="36">
        <v>4529515.4499999993</v>
      </c>
      <c r="D16" s="38">
        <v>3580960.2399999998</v>
      </c>
      <c r="E16" s="38">
        <v>3171910.72</v>
      </c>
      <c r="F16" s="38">
        <v>2871413.46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29">
        <f>SUM(B16:M16)</f>
        <v>15183078.98</v>
      </c>
    </row>
    <row r="17" spans="1:14" x14ac:dyDescent="0.25">
      <c r="A17" s="4" t="s">
        <v>9</v>
      </c>
      <c r="B17" s="58">
        <v>0</v>
      </c>
      <c r="C17" s="32">
        <v>0</v>
      </c>
      <c r="D17" s="38">
        <v>502676.10000000003</v>
      </c>
      <c r="E17" s="32">
        <v>0</v>
      </c>
      <c r="F17" s="38">
        <v>531000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29">
        <f>SUM(B17:M17)</f>
        <v>1033676.1000000001</v>
      </c>
    </row>
    <row r="18" spans="1:14" x14ac:dyDescent="0.25">
      <c r="A18" s="4" t="s">
        <v>10</v>
      </c>
      <c r="B18" s="58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29">
        <f>SUM(B18:M18)</f>
        <v>0</v>
      </c>
    </row>
    <row r="19" spans="1:14" x14ac:dyDescent="0.25">
      <c r="A19" s="4" t="s">
        <v>11</v>
      </c>
      <c r="B19" s="58">
        <v>0</v>
      </c>
      <c r="C19" s="32">
        <v>0</v>
      </c>
      <c r="D19" s="38">
        <v>318914</v>
      </c>
      <c r="E19" s="38">
        <v>56876</v>
      </c>
      <c r="F19" s="38">
        <v>41450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29">
        <f>SUM(B19:M19)</f>
        <v>417240</v>
      </c>
    </row>
    <row r="20" spans="1:14" x14ac:dyDescent="0.25">
      <c r="A20" s="4" t="s">
        <v>12</v>
      </c>
      <c r="B20" s="36">
        <v>230224.06999999998</v>
      </c>
      <c r="C20" s="36">
        <v>697264.6399999999</v>
      </c>
      <c r="D20" s="38">
        <v>-520720.89999999991</v>
      </c>
      <c r="E20" s="32">
        <v>0</v>
      </c>
      <c r="F20" s="38">
        <v>192750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29">
        <f>SUM(B20:M20)</f>
        <v>599517.80999999994</v>
      </c>
    </row>
    <row r="21" spans="1:14" x14ac:dyDescent="0.25">
      <c r="A21" s="4" t="s">
        <v>13</v>
      </c>
      <c r="B21" s="58">
        <v>0</v>
      </c>
      <c r="C21" s="32">
        <v>0</v>
      </c>
      <c r="D21" s="32">
        <v>0</v>
      </c>
      <c r="E21" s="32">
        <v>0</v>
      </c>
      <c r="F21" s="38">
        <v>2955122.4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29">
        <f>SUM(B21:M21)</f>
        <v>2955122.4</v>
      </c>
    </row>
    <row r="22" spans="1:14" x14ac:dyDescent="0.25">
      <c r="A22" s="4" t="s">
        <v>14</v>
      </c>
      <c r="B22" s="58">
        <v>0</v>
      </c>
      <c r="C22" s="36">
        <v>4130</v>
      </c>
      <c r="D22" s="38">
        <v>88620.06</v>
      </c>
      <c r="E22" s="38">
        <v>4130</v>
      </c>
      <c r="F22" s="38">
        <v>92696.33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29">
        <f>SUM(B22:M22)</f>
        <v>189576.39</v>
      </c>
    </row>
    <row r="23" spans="1:14" x14ac:dyDescent="0.25">
      <c r="A23" s="4" t="s">
        <v>15</v>
      </c>
      <c r="B23" s="58">
        <v>0</v>
      </c>
      <c r="C23" s="36">
        <v>1430292.02</v>
      </c>
      <c r="D23" s="38">
        <v>882695.6</v>
      </c>
      <c r="E23" s="38">
        <v>38800.800000000003</v>
      </c>
      <c r="F23" s="38">
        <v>216550.89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29">
        <f>SUM(B23:M23)</f>
        <v>2568339.31</v>
      </c>
    </row>
    <row r="24" spans="1:14" x14ac:dyDescent="0.25">
      <c r="A24" s="4" t="s">
        <v>16</v>
      </c>
      <c r="B24" s="58">
        <v>0</v>
      </c>
      <c r="C24" s="32">
        <v>0</v>
      </c>
      <c r="D24" s="38">
        <v>467470.63</v>
      </c>
      <c r="E24" s="38">
        <v>25671.1</v>
      </c>
      <c r="F24" s="38">
        <v>10997.6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29">
        <f>SUM(B24:M24)</f>
        <v>504139.32999999996</v>
      </c>
    </row>
    <row r="25" spans="1:14" x14ac:dyDescent="0.25">
      <c r="A25" s="3" t="s">
        <v>17</v>
      </c>
      <c r="B25" s="30">
        <f>SUM(B26:B34)</f>
        <v>0</v>
      </c>
      <c r="C25" s="30">
        <f>SUM(C26:C34)</f>
        <v>140729</v>
      </c>
      <c r="D25" s="30">
        <f>SUM(D26:D34)</f>
        <v>2517314.5</v>
      </c>
      <c r="E25" s="30">
        <f>SUM(E26:E34)</f>
        <v>156222.10999999999</v>
      </c>
      <c r="F25" s="30">
        <f>SUM(F26:F34)</f>
        <v>598041.87</v>
      </c>
      <c r="G25" s="30">
        <f>SUM(G26:G34)</f>
        <v>0</v>
      </c>
      <c r="H25" s="30">
        <f>SUM(H26:H34)</f>
        <v>0</v>
      </c>
      <c r="I25" s="30">
        <f>SUM(I26:I34)</f>
        <v>0</v>
      </c>
      <c r="J25" s="30">
        <f t="shared" ref="J25" si="4">SUM(J26:J34)</f>
        <v>0</v>
      </c>
      <c r="K25" s="30">
        <f>SUM(K26:K34)</f>
        <v>0</v>
      </c>
      <c r="L25" s="30">
        <f>SUM(L26:L34)</f>
        <v>0</v>
      </c>
      <c r="M25" s="30">
        <f>SUM(M26:M34)</f>
        <v>0</v>
      </c>
      <c r="N25" s="30">
        <f>SUM(B25:M25)</f>
        <v>3412307.48</v>
      </c>
    </row>
    <row r="26" spans="1:14" x14ac:dyDescent="0.25">
      <c r="A26" s="4" t="s">
        <v>18</v>
      </c>
      <c r="B26" s="58">
        <v>0</v>
      </c>
      <c r="C26" s="36">
        <v>112052</v>
      </c>
      <c r="D26" s="38">
        <v>19635</v>
      </c>
      <c r="E26" s="38">
        <v>77615.25</v>
      </c>
      <c r="F26" s="38">
        <v>8690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29">
        <f>SUM(B26:M26)</f>
        <v>217992.25</v>
      </c>
    </row>
    <row r="27" spans="1:14" x14ac:dyDescent="0.25">
      <c r="A27" s="4" t="s">
        <v>19</v>
      </c>
      <c r="B27" s="58">
        <v>0</v>
      </c>
      <c r="C27" s="36">
        <v>7322</v>
      </c>
      <c r="D27" s="32">
        <v>0</v>
      </c>
      <c r="E27" s="32">
        <v>0</v>
      </c>
      <c r="F27" s="33">
        <v>14160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29">
        <f>SUM(B27:M27)</f>
        <v>21482</v>
      </c>
    </row>
    <row r="28" spans="1:14" x14ac:dyDescent="0.25">
      <c r="A28" s="4" t="s">
        <v>20</v>
      </c>
      <c r="B28" s="58">
        <v>0</v>
      </c>
      <c r="C28" s="32">
        <v>0</v>
      </c>
      <c r="D28" s="38">
        <v>412398.2</v>
      </c>
      <c r="E28" s="38">
        <v>26339.96</v>
      </c>
      <c r="F28" s="38">
        <v>14160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29">
        <f>SUM(B28:M28)</f>
        <v>452898.16000000003</v>
      </c>
    </row>
    <row r="29" spans="1:14" x14ac:dyDescent="0.25">
      <c r="A29" s="4" t="s">
        <v>21</v>
      </c>
      <c r="B29" s="58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9">
        <f>SUM(B29:M29)</f>
        <v>0</v>
      </c>
    </row>
    <row r="30" spans="1:14" x14ac:dyDescent="0.25">
      <c r="A30" s="4" t="s">
        <v>22</v>
      </c>
      <c r="B30" s="58">
        <v>0</v>
      </c>
      <c r="C30" s="32">
        <v>0</v>
      </c>
      <c r="D30" s="38">
        <v>622949.86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29">
        <f>SUM(B30:M30)</f>
        <v>622949.86</v>
      </c>
    </row>
    <row r="31" spans="1:14" x14ac:dyDescent="0.25">
      <c r="A31" s="4" t="s">
        <v>23</v>
      </c>
      <c r="B31" s="58">
        <v>0</v>
      </c>
      <c r="C31" s="32">
        <v>0</v>
      </c>
      <c r="D31" s="32">
        <v>0</v>
      </c>
      <c r="E31" s="32">
        <v>0</v>
      </c>
      <c r="F31" s="33">
        <v>1840.8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29">
        <f>SUM(B31:M31)</f>
        <v>1840.8</v>
      </c>
    </row>
    <row r="32" spans="1:14" x14ac:dyDescent="0.25">
      <c r="A32" s="4" t="s">
        <v>24</v>
      </c>
      <c r="B32" s="58">
        <v>0</v>
      </c>
      <c r="C32" s="32">
        <v>0</v>
      </c>
      <c r="D32" s="38">
        <v>1065920</v>
      </c>
      <c r="E32" s="32">
        <v>0</v>
      </c>
      <c r="F32" s="33">
        <v>400000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29">
        <f>SUM(B32:M32)</f>
        <v>1465920</v>
      </c>
    </row>
    <row r="33" spans="1:14" x14ac:dyDescent="0.25">
      <c r="A33" s="4" t="s">
        <v>25</v>
      </c>
      <c r="B33" s="58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9">
        <f>SUM(B33:M33)</f>
        <v>0</v>
      </c>
    </row>
    <row r="34" spans="1:14" x14ac:dyDescent="0.25">
      <c r="A34" s="4" t="s">
        <v>26</v>
      </c>
      <c r="B34" s="58">
        <v>0</v>
      </c>
      <c r="C34" s="36">
        <v>21355</v>
      </c>
      <c r="D34" s="38">
        <v>396411.44000000006</v>
      </c>
      <c r="E34" s="38">
        <v>52266.9</v>
      </c>
      <c r="F34" s="33">
        <v>159191.07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29">
        <f>SUM(B34:M34)</f>
        <v>629224.41000000015</v>
      </c>
    </row>
    <row r="35" spans="1:14" x14ac:dyDescent="0.25">
      <c r="A35" s="3" t="s">
        <v>27</v>
      </c>
      <c r="B35" s="30">
        <f>SUM(B36:B43)</f>
        <v>0</v>
      </c>
      <c r="C35" s="30">
        <f t="shared" ref="C35:K35" si="5">SUM(C36:C43)</f>
        <v>0</v>
      </c>
      <c r="D35" s="30">
        <f t="shared" ref="D35" si="6">SUM(D36:D43)</f>
        <v>0</v>
      </c>
      <c r="E35" s="30">
        <f t="shared" ref="E35" si="7">SUM(E36:E43)</f>
        <v>0</v>
      </c>
      <c r="F35" s="30">
        <f t="shared" si="5"/>
        <v>0</v>
      </c>
      <c r="G35" s="30">
        <f t="shared" ref="G35" si="8">SUM(G36:G43)</f>
        <v>0</v>
      </c>
      <c r="H35" s="30">
        <f>SUM(H36:H43)</f>
        <v>0</v>
      </c>
      <c r="I35" s="30">
        <f>SUM(I36:I43)</f>
        <v>0</v>
      </c>
      <c r="J35" s="30">
        <f t="shared" si="5"/>
        <v>0</v>
      </c>
      <c r="K35" s="30">
        <f t="shared" si="5"/>
        <v>0</v>
      </c>
      <c r="L35" s="30">
        <f>SUM(L36:L43)</f>
        <v>0</v>
      </c>
      <c r="M35" s="30">
        <f>SUM(M36:M43)</f>
        <v>0</v>
      </c>
      <c r="N35" s="30">
        <f>SUM(B35:M35)</f>
        <v>0</v>
      </c>
    </row>
    <row r="36" spans="1:14" x14ac:dyDescent="0.25">
      <c r="A36" s="4" t="s">
        <v>28</v>
      </c>
      <c r="B36" s="58">
        <v>0</v>
      </c>
      <c r="C36" s="31">
        <v>0</v>
      </c>
      <c r="D36" s="33">
        <v>0</v>
      </c>
      <c r="E36" s="31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29">
        <f>SUM(B36:M36)</f>
        <v>0</v>
      </c>
    </row>
    <row r="37" spans="1:14" x14ac:dyDescent="0.25">
      <c r="A37" s="4" t="s">
        <v>29</v>
      </c>
      <c r="B37" s="31">
        <v>0</v>
      </c>
      <c r="C37" s="31">
        <v>0</v>
      </c>
      <c r="D37" s="33">
        <v>0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2">
        <v>0</v>
      </c>
      <c r="M37" s="31">
        <v>0</v>
      </c>
      <c r="N37" s="29">
        <f>SUM(B37:M37)</f>
        <v>0</v>
      </c>
    </row>
    <row r="38" spans="1:14" x14ac:dyDescent="0.25">
      <c r="A38" s="4" t="s">
        <v>30</v>
      </c>
      <c r="B38" s="31">
        <v>0</v>
      </c>
      <c r="C38" s="31">
        <v>0</v>
      </c>
      <c r="D38" s="33">
        <v>0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2">
        <v>0</v>
      </c>
      <c r="M38" s="31">
        <v>0</v>
      </c>
      <c r="N38" s="29">
        <f>SUM(B38:M38)</f>
        <v>0</v>
      </c>
    </row>
    <row r="39" spans="1:14" x14ac:dyDescent="0.25">
      <c r="A39" s="4" t="s">
        <v>31</v>
      </c>
      <c r="B39" s="31">
        <v>0</v>
      </c>
      <c r="C39" s="31">
        <v>0</v>
      </c>
      <c r="D39" s="33">
        <v>0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29">
        <f>SUM(B39:M39)</f>
        <v>0</v>
      </c>
    </row>
    <row r="40" spans="1:14" x14ac:dyDescent="0.25">
      <c r="A40" s="4" t="s">
        <v>32</v>
      </c>
      <c r="B40" s="31">
        <v>0</v>
      </c>
      <c r="C40" s="31">
        <v>0</v>
      </c>
      <c r="D40" s="33">
        <v>0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2">
        <v>0</v>
      </c>
      <c r="M40" s="31">
        <v>0</v>
      </c>
      <c r="N40" s="29">
        <f>SUM(B40:M40)</f>
        <v>0</v>
      </c>
    </row>
    <row r="41" spans="1:14" x14ac:dyDescent="0.25">
      <c r="A41" s="4" t="s">
        <v>33</v>
      </c>
      <c r="B41" s="31">
        <v>0</v>
      </c>
      <c r="C41" s="31">
        <v>0</v>
      </c>
      <c r="D41" s="33">
        <v>0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2">
        <v>0</v>
      </c>
      <c r="M41" s="31">
        <v>0</v>
      </c>
      <c r="N41" s="29">
        <f>SUM(B41:M41)</f>
        <v>0</v>
      </c>
    </row>
    <row r="42" spans="1:14" x14ac:dyDescent="0.25">
      <c r="A42" s="4" t="s">
        <v>34</v>
      </c>
      <c r="B42" s="31">
        <v>0</v>
      </c>
      <c r="C42" s="31">
        <v>0</v>
      </c>
      <c r="D42" s="33">
        <v>0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2">
        <v>0</v>
      </c>
      <c r="M42" s="31">
        <v>0</v>
      </c>
      <c r="N42" s="29">
        <f>SUM(B42:M42)</f>
        <v>0</v>
      </c>
    </row>
    <row r="43" spans="1:14" x14ac:dyDescent="0.25">
      <c r="A43" s="4" t="s">
        <v>35</v>
      </c>
      <c r="B43" s="31">
        <v>0</v>
      </c>
      <c r="C43" s="31">
        <v>0</v>
      </c>
      <c r="D43" s="33">
        <v>0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2">
        <v>0</v>
      </c>
      <c r="M43" s="31">
        <v>0</v>
      </c>
      <c r="N43" s="29">
        <f>SUM(B43:M43)</f>
        <v>0</v>
      </c>
    </row>
    <row r="44" spans="1:14" x14ac:dyDescent="0.25">
      <c r="A44" s="3" t="s">
        <v>36</v>
      </c>
      <c r="B44" s="30">
        <f>SUM(B45:B50)</f>
        <v>0</v>
      </c>
      <c r="C44" s="30">
        <f t="shared" ref="C44" si="9">SUM(C45:C50)</f>
        <v>0</v>
      </c>
      <c r="D44" s="30">
        <f t="shared" ref="D44" si="10">SUM(D45:D50)</f>
        <v>0</v>
      </c>
      <c r="E44" s="30">
        <f t="shared" ref="E44" si="11">SUM(E45:E50)</f>
        <v>0</v>
      </c>
      <c r="F44" s="31">
        <v>0</v>
      </c>
      <c r="G44" s="30">
        <f t="shared" ref="G44" si="12">SUM(G45:G50)</f>
        <v>0</v>
      </c>
      <c r="H44" s="31">
        <v>0</v>
      </c>
      <c r="I44" s="31">
        <v>0</v>
      </c>
      <c r="J44" s="31">
        <v>0</v>
      </c>
      <c r="K44" s="31">
        <v>0</v>
      </c>
      <c r="L44" s="30">
        <f t="shared" ref="L44" si="13">SUM(L45:L50)</f>
        <v>0</v>
      </c>
      <c r="M44" s="31">
        <v>0</v>
      </c>
      <c r="N44" s="30">
        <f>SUM(B44:M44)</f>
        <v>0</v>
      </c>
    </row>
    <row r="45" spans="1:14" x14ac:dyDescent="0.25">
      <c r="A45" s="4" t="s">
        <v>37</v>
      </c>
      <c r="B45" s="31">
        <v>0</v>
      </c>
      <c r="C45" s="31">
        <v>0</v>
      </c>
      <c r="D45" s="33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29">
        <f>SUM(B45:M45)</f>
        <v>0</v>
      </c>
    </row>
    <row r="46" spans="1:14" x14ac:dyDescent="0.25">
      <c r="A46" s="4" t="s">
        <v>38</v>
      </c>
      <c r="B46" s="31">
        <v>0</v>
      </c>
      <c r="C46" s="31">
        <v>0</v>
      </c>
      <c r="D46" s="33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9">
        <f>SUM(B46:M46)</f>
        <v>0</v>
      </c>
    </row>
    <row r="47" spans="1:14" x14ac:dyDescent="0.25">
      <c r="A47" s="4" t="s">
        <v>39</v>
      </c>
      <c r="B47" s="31">
        <v>0</v>
      </c>
      <c r="C47" s="31">
        <v>0</v>
      </c>
      <c r="D47" s="33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9">
        <f>SUM(B47:M47)</f>
        <v>0</v>
      </c>
    </row>
    <row r="48" spans="1:14" x14ac:dyDescent="0.25">
      <c r="A48" s="4" t="s">
        <v>40</v>
      </c>
      <c r="B48" s="31">
        <v>0</v>
      </c>
      <c r="C48" s="31">
        <v>0</v>
      </c>
      <c r="D48" s="33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29">
        <f>SUM(B48:M48)</f>
        <v>0</v>
      </c>
    </row>
    <row r="49" spans="1:14" x14ac:dyDescent="0.25">
      <c r="A49" s="4" t="s">
        <v>41</v>
      </c>
      <c r="B49" s="31">
        <v>0</v>
      </c>
      <c r="C49" s="31">
        <v>0</v>
      </c>
      <c r="D49" s="33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29">
        <f>SUM(B49:M49)</f>
        <v>0</v>
      </c>
    </row>
    <row r="50" spans="1:14" x14ac:dyDescent="0.25">
      <c r="A50" s="4" t="s">
        <v>42</v>
      </c>
      <c r="B50" s="31">
        <v>0</v>
      </c>
      <c r="C50" s="31">
        <v>0</v>
      </c>
      <c r="D50" s="33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9">
        <f>SUM(B50:M50)</f>
        <v>0</v>
      </c>
    </row>
    <row r="51" spans="1:14" ht="16.5" customHeight="1" x14ac:dyDescent="0.25">
      <c r="A51" s="3" t="s">
        <v>43</v>
      </c>
      <c r="B51" s="30">
        <f>SUM(B52:B60)</f>
        <v>0</v>
      </c>
      <c r="C51" s="30">
        <f>SUM(C52:C60)</f>
        <v>2316</v>
      </c>
      <c r="D51" s="30">
        <f t="shared" ref="D51" si="14">SUM(D52:D60)</f>
        <v>0</v>
      </c>
      <c r="E51" s="30">
        <f>SUM(E52:E60)</f>
        <v>83108.89</v>
      </c>
      <c r="F51" s="30">
        <f>SUM(F52:F60)</f>
        <v>40002</v>
      </c>
      <c r="G51" s="30">
        <f>SUM(G52:G60)</f>
        <v>0</v>
      </c>
      <c r="H51" s="30">
        <f>SUM(H52:H60)</f>
        <v>0</v>
      </c>
      <c r="I51" s="30">
        <f>SUM(I52:I60)</f>
        <v>0</v>
      </c>
      <c r="J51" s="30">
        <f t="shared" ref="J51" si="15">SUM(J52:J60)</f>
        <v>0</v>
      </c>
      <c r="K51" s="30">
        <f>SUM(K52:K60)</f>
        <v>0</v>
      </c>
      <c r="L51" s="30">
        <f>SUM(L52:L60)</f>
        <v>0</v>
      </c>
      <c r="M51" s="30">
        <f>SUM(M52:M60)</f>
        <v>0</v>
      </c>
      <c r="N51" s="30">
        <f>SUM(B51:M51)</f>
        <v>125426.89</v>
      </c>
    </row>
    <row r="52" spans="1:14" x14ac:dyDescent="0.25">
      <c r="A52" s="4" t="s">
        <v>44</v>
      </c>
      <c r="B52" s="58">
        <v>0</v>
      </c>
      <c r="C52" s="36">
        <v>2316</v>
      </c>
      <c r="D52" s="33">
        <v>0</v>
      </c>
      <c r="E52" s="38">
        <v>83108.89</v>
      </c>
      <c r="F52" s="38">
        <v>40002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29">
        <f>SUM(B52:M52)</f>
        <v>125426.89</v>
      </c>
    </row>
    <row r="53" spans="1:14" x14ac:dyDescent="0.25">
      <c r="A53" s="4" t="s">
        <v>45</v>
      </c>
      <c r="B53" s="58">
        <v>0</v>
      </c>
      <c r="C53" s="31">
        <v>0</v>
      </c>
      <c r="D53" s="33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29">
        <f>SUM(B53:M53)</f>
        <v>0</v>
      </c>
    </row>
    <row r="54" spans="1:14" x14ac:dyDescent="0.25">
      <c r="A54" s="4" t="s">
        <v>46</v>
      </c>
      <c r="B54" s="58">
        <v>0</v>
      </c>
      <c r="C54" s="31">
        <v>0</v>
      </c>
      <c r="D54" s="33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9">
        <f>SUM(B54:M54)</f>
        <v>0</v>
      </c>
    </row>
    <row r="55" spans="1:14" x14ac:dyDescent="0.25">
      <c r="A55" s="4" t="s">
        <v>47</v>
      </c>
      <c r="B55" s="58">
        <v>0</v>
      </c>
      <c r="C55" s="31">
        <v>0</v>
      </c>
      <c r="D55" s="33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29">
        <f>SUM(B55:M55)</f>
        <v>0</v>
      </c>
    </row>
    <row r="56" spans="1:14" x14ac:dyDescent="0.25">
      <c r="A56" s="4" t="s">
        <v>48</v>
      </c>
      <c r="B56" s="58">
        <v>0</v>
      </c>
      <c r="C56" s="31">
        <v>0</v>
      </c>
      <c r="D56" s="33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29">
        <f>SUM(B56:M56)</f>
        <v>0</v>
      </c>
    </row>
    <row r="57" spans="1:14" x14ac:dyDescent="0.25">
      <c r="A57" s="4" t="s">
        <v>49</v>
      </c>
      <c r="B57" s="58">
        <v>0</v>
      </c>
      <c r="C57" s="31">
        <v>0</v>
      </c>
      <c r="D57" s="33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9">
        <f>SUM(B57:M57)</f>
        <v>0</v>
      </c>
    </row>
    <row r="58" spans="1:14" x14ac:dyDescent="0.25">
      <c r="A58" s="4" t="s">
        <v>50</v>
      </c>
      <c r="B58" s="58">
        <v>0</v>
      </c>
      <c r="C58" s="31">
        <v>0</v>
      </c>
      <c r="D58" s="33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29">
        <f>SUM(B58:M58)</f>
        <v>0</v>
      </c>
    </row>
    <row r="59" spans="1:14" x14ac:dyDescent="0.25">
      <c r="A59" s="4" t="s">
        <v>51</v>
      </c>
      <c r="B59" s="58">
        <v>0</v>
      </c>
      <c r="C59" s="31">
        <v>0</v>
      </c>
      <c r="D59" s="33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29">
        <f>SUM(B59:M59)</f>
        <v>0</v>
      </c>
    </row>
    <row r="60" spans="1:14" x14ac:dyDescent="0.25">
      <c r="A60" s="4" t="s">
        <v>52</v>
      </c>
      <c r="B60" s="58">
        <v>0</v>
      </c>
      <c r="C60" s="31">
        <v>0</v>
      </c>
      <c r="D60" s="33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29">
        <f>SUM(B60:M60)</f>
        <v>0</v>
      </c>
    </row>
    <row r="61" spans="1:14" x14ac:dyDescent="0.25">
      <c r="A61" s="3" t="s">
        <v>53</v>
      </c>
      <c r="B61" s="30">
        <f>SUM(B62:B65)</f>
        <v>0</v>
      </c>
      <c r="C61" s="30">
        <f t="shared" ref="C61:K61" si="16">SUM(C62:C65)</f>
        <v>0</v>
      </c>
      <c r="D61" s="30">
        <f t="shared" ref="D61" si="17">SUM(D62:D65)</f>
        <v>0</v>
      </c>
      <c r="E61" s="30">
        <f t="shared" ref="E61" si="18">SUM(E62:E65)</f>
        <v>0</v>
      </c>
      <c r="F61" s="30">
        <f t="shared" si="16"/>
        <v>0</v>
      </c>
      <c r="G61" s="30">
        <f>SUM(G62:G65)</f>
        <v>0</v>
      </c>
      <c r="H61" s="30">
        <f t="shared" si="16"/>
        <v>0</v>
      </c>
      <c r="I61" s="30">
        <f>SUM(I62:I65)</f>
        <v>0</v>
      </c>
      <c r="J61" s="30">
        <f t="shared" si="16"/>
        <v>0</v>
      </c>
      <c r="K61" s="30">
        <f t="shared" si="16"/>
        <v>0</v>
      </c>
      <c r="L61" s="30">
        <f>SUM(L62:L65)</f>
        <v>0</v>
      </c>
      <c r="M61" s="30">
        <f>SUM(M62:M65)</f>
        <v>0</v>
      </c>
      <c r="N61" s="30">
        <f>SUM(B61:M61)</f>
        <v>0</v>
      </c>
    </row>
    <row r="62" spans="1:14" x14ac:dyDescent="0.25">
      <c r="A62" s="4" t="s">
        <v>54</v>
      </c>
      <c r="B62" s="58">
        <v>0</v>
      </c>
      <c r="C62" s="31">
        <v>0</v>
      </c>
      <c r="D62" s="33">
        <v>0</v>
      </c>
      <c r="E62" s="31">
        <v>0</v>
      </c>
      <c r="F62" s="31">
        <v>0</v>
      </c>
      <c r="G62" s="38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29">
        <f>SUM(B62:M62)</f>
        <v>0</v>
      </c>
    </row>
    <row r="63" spans="1:14" x14ac:dyDescent="0.25">
      <c r="A63" s="4" t="s">
        <v>55</v>
      </c>
      <c r="B63" s="31">
        <v>0</v>
      </c>
      <c r="C63" s="31">
        <v>0</v>
      </c>
      <c r="D63" s="33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9">
        <f>SUM(B63:M63)</f>
        <v>0</v>
      </c>
    </row>
    <row r="64" spans="1:14" x14ac:dyDescent="0.25">
      <c r="A64" s="4" t="s">
        <v>56</v>
      </c>
      <c r="B64" s="31">
        <v>0</v>
      </c>
      <c r="C64" s="31">
        <v>0</v>
      </c>
      <c r="D64" s="33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9">
        <f>SUM(B64:M64)</f>
        <v>0</v>
      </c>
    </row>
    <row r="65" spans="1:14" x14ac:dyDescent="0.25">
      <c r="A65" s="4" t="s">
        <v>57</v>
      </c>
      <c r="B65" s="31">
        <v>0</v>
      </c>
      <c r="C65" s="31">
        <v>0</v>
      </c>
      <c r="D65" s="33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>SUM(B65:M65)</f>
        <v>0</v>
      </c>
    </row>
    <row r="66" spans="1:14" x14ac:dyDescent="0.25">
      <c r="A66" s="3" t="s">
        <v>58</v>
      </c>
      <c r="B66" s="30">
        <f>SUM(B67:B68)</f>
        <v>0</v>
      </c>
      <c r="C66" s="30">
        <f t="shared" ref="C66:M66" si="19">SUM(C67:C68)</f>
        <v>0</v>
      </c>
      <c r="D66" s="30">
        <f t="shared" ref="D66" si="20">SUM(D67:D68)</f>
        <v>0</v>
      </c>
      <c r="E66" s="30">
        <f t="shared" ref="E66" si="21">SUM(E67:E68)</f>
        <v>0</v>
      </c>
      <c r="F66" s="30">
        <f t="shared" si="19"/>
        <v>0</v>
      </c>
      <c r="G66" s="30">
        <f t="shared" ref="G66" si="22">SUM(G67:G68)</f>
        <v>0</v>
      </c>
      <c r="H66" s="30">
        <f t="shared" si="19"/>
        <v>0</v>
      </c>
      <c r="I66" s="30">
        <f t="shared" si="19"/>
        <v>0</v>
      </c>
      <c r="J66" s="30">
        <f t="shared" si="19"/>
        <v>0</v>
      </c>
      <c r="K66" s="30">
        <f t="shared" si="19"/>
        <v>0</v>
      </c>
      <c r="L66" s="30">
        <f t="shared" ref="L66" si="23">SUM(L67:L68)</f>
        <v>0</v>
      </c>
      <c r="M66" s="30">
        <f t="shared" si="19"/>
        <v>0</v>
      </c>
      <c r="N66" s="30">
        <f>SUM(B66:M66)</f>
        <v>0</v>
      </c>
    </row>
    <row r="67" spans="1:14" x14ac:dyDescent="0.25">
      <c r="A67" s="4" t="s">
        <v>59</v>
      </c>
      <c r="B67" s="31">
        <v>0</v>
      </c>
      <c r="C67" s="31">
        <v>0</v>
      </c>
      <c r="D67" s="33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9">
        <f>SUM(B67:M67)</f>
        <v>0</v>
      </c>
    </row>
    <row r="68" spans="1:14" x14ac:dyDescent="0.25">
      <c r="A68" s="4" t="s">
        <v>60</v>
      </c>
      <c r="B68" s="31">
        <v>0</v>
      </c>
      <c r="C68" s="31">
        <v>0</v>
      </c>
      <c r="D68" s="33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29">
        <f>SUM(B68:M68)</f>
        <v>0</v>
      </c>
    </row>
    <row r="69" spans="1:14" x14ac:dyDescent="0.25">
      <c r="A69" s="3" t="s">
        <v>61</v>
      </c>
      <c r="B69" s="30">
        <f>SUM(B70:B72)</f>
        <v>0</v>
      </c>
      <c r="C69" s="30">
        <f>SUM(C70:C72)</f>
        <v>0</v>
      </c>
      <c r="D69" s="30">
        <f t="shared" ref="D69" si="24">SUM(D70:D72)</f>
        <v>0</v>
      </c>
      <c r="E69" s="30">
        <f t="shared" ref="E69" si="25">SUM(E70:E72)</f>
        <v>0</v>
      </c>
      <c r="F69" s="30">
        <f t="shared" ref="F69:M69" si="26">SUM(F70:F72)</f>
        <v>0</v>
      </c>
      <c r="G69" s="30">
        <f t="shared" ref="G69" si="27">SUM(G70:G72)</f>
        <v>0</v>
      </c>
      <c r="H69" s="30">
        <f t="shared" si="26"/>
        <v>0</v>
      </c>
      <c r="I69" s="30">
        <f t="shared" si="26"/>
        <v>0</v>
      </c>
      <c r="J69" s="30">
        <f t="shared" si="26"/>
        <v>0</v>
      </c>
      <c r="K69" s="30">
        <f t="shared" si="26"/>
        <v>0</v>
      </c>
      <c r="L69" s="30">
        <f t="shared" ref="L69" si="28">SUM(L70:L72)</f>
        <v>0</v>
      </c>
      <c r="M69" s="30">
        <f t="shared" si="26"/>
        <v>0</v>
      </c>
      <c r="N69" s="30">
        <f>SUM(B69:M69)</f>
        <v>0</v>
      </c>
    </row>
    <row r="70" spans="1:14" x14ac:dyDescent="0.25">
      <c r="A70" s="4" t="s">
        <v>62</v>
      </c>
      <c r="B70" s="31">
        <v>0</v>
      </c>
      <c r="C70" s="31">
        <v>0</v>
      </c>
      <c r="D70" s="33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29">
        <f>SUM(B70:M70)</f>
        <v>0</v>
      </c>
    </row>
    <row r="71" spans="1:14" x14ac:dyDescent="0.25">
      <c r="A71" s="4" t="s">
        <v>63</v>
      </c>
      <c r="B71" s="31">
        <v>0</v>
      </c>
      <c r="C71" s="31">
        <v>0</v>
      </c>
      <c r="D71" s="33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>SUM(B71:M71)</f>
        <v>0</v>
      </c>
    </row>
    <row r="72" spans="1:14" x14ac:dyDescent="0.25">
      <c r="A72" s="4" t="s">
        <v>64</v>
      </c>
      <c r="B72" s="31">
        <v>0</v>
      </c>
      <c r="C72" s="31">
        <v>0</v>
      </c>
      <c r="D72" s="33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>SUM(B72:M72)</f>
        <v>0</v>
      </c>
    </row>
    <row r="73" spans="1:14" x14ac:dyDescent="0.25">
      <c r="A73" s="1" t="s">
        <v>67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" t="s">
        <v>68</v>
      </c>
      <c r="B74" s="30">
        <f>SUM(B75:B76)</f>
        <v>0</v>
      </c>
      <c r="C74" s="30">
        <f t="shared" ref="C74:M74" si="29">SUM(C75:C76)</f>
        <v>0</v>
      </c>
      <c r="D74" s="30">
        <f t="shared" ref="D74" si="30">SUM(D75:D76)</f>
        <v>0</v>
      </c>
      <c r="E74" s="30">
        <f t="shared" ref="E74" si="31">SUM(E75:E76)</f>
        <v>0</v>
      </c>
      <c r="F74" s="30">
        <f t="shared" si="29"/>
        <v>0</v>
      </c>
      <c r="G74" s="30">
        <f t="shared" ref="G74" si="32">SUM(G75:G76)</f>
        <v>0</v>
      </c>
      <c r="H74" s="30">
        <f t="shared" si="29"/>
        <v>0</v>
      </c>
      <c r="I74" s="30">
        <f t="shared" si="29"/>
        <v>0</v>
      </c>
      <c r="J74" s="30">
        <f t="shared" si="29"/>
        <v>0</v>
      </c>
      <c r="K74" s="30">
        <f t="shared" si="29"/>
        <v>0</v>
      </c>
      <c r="L74" s="30">
        <f t="shared" ref="L74" si="33">SUM(L75:L76)</f>
        <v>0</v>
      </c>
      <c r="M74" s="30">
        <f t="shared" si="29"/>
        <v>0</v>
      </c>
      <c r="N74" s="30">
        <f>SUM(B74:M74)</f>
        <v>0</v>
      </c>
    </row>
    <row r="75" spans="1:14" x14ac:dyDescent="0.25">
      <c r="A75" s="4" t="s">
        <v>69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>SUM(B75:M75)</f>
        <v>0</v>
      </c>
    </row>
    <row r="76" spans="1:14" x14ac:dyDescent="0.25">
      <c r="A76" s="4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29">
        <f>SUM(B76:M76)</f>
        <v>0</v>
      </c>
    </row>
    <row r="77" spans="1:14" x14ac:dyDescent="0.25">
      <c r="A77" s="3" t="s">
        <v>71</v>
      </c>
      <c r="B77" s="30">
        <f>SUM(B78:B79)</f>
        <v>0</v>
      </c>
      <c r="C77" s="30">
        <f t="shared" ref="C77:M77" si="34">SUM(C78:C79)</f>
        <v>0</v>
      </c>
      <c r="D77" s="30">
        <f t="shared" ref="D77" si="35">SUM(D78:D79)</f>
        <v>0</v>
      </c>
      <c r="E77" s="30">
        <f t="shared" ref="E77" si="36">SUM(E78:E79)</f>
        <v>0</v>
      </c>
      <c r="F77" s="30">
        <f t="shared" si="34"/>
        <v>0</v>
      </c>
      <c r="G77" s="30">
        <f t="shared" ref="G77" si="37">SUM(G78:G79)</f>
        <v>0</v>
      </c>
      <c r="H77" s="30">
        <f t="shared" si="34"/>
        <v>0</v>
      </c>
      <c r="I77" s="30">
        <f t="shared" si="34"/>
        <v>0</v>
      </c>
      <c r="J77" s="30">
        <f t="shared" si="34"/>
        <v>0</v>
      </c>
      <c r="K77" s="30">
        <f t="shared" si="34"/>
        <v>0</v>
      </c>
      <c r="L77" s="30">
        <f t="shared" ref="L77" si="38">SUM(L78:L79)</f>
        <v>0</v>
      </c>
      <c r="M77" s="30">
        <f t="shared" si="34"/>
        <v>0</v>
      </c>
      <c r="N77" s="30">
        <f>SUM(B77:M77)</f>
        <v>0</v>
      </c>
    </row>
    <row r="78" spans="1:14" x14ac:dyDescent="0.25">
      <c r="A78" s="4" t="s">
        <v>72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29">
        <f>SUM(B78:M78)</f>
        <v>0</v>
      </c>
    </row>
    <row r="79" spans="1:14" x14ac:dyDescent="0.25">
      <c r="A79" s="4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29">
        <f>SUM(B79:M79)</f>
        <v>0</v>
      </c>
    </row>
    <row r="80" spans="1:14" x14ac:dyDescent="0.25">
      <c r="A80" s="3" t="s">
        <v>74</v>
      </c>
      <c r="B80" s="30">
        <f>SUM(B81:B81)</f>
        <v>0</v>
      </c>
      <c r="C80" s="30">
        <f t="shared" ref="C80:M80" si="39">SUM(C81:C81)</f>
        <v>0</v>
      </c>
      <c r="D80" s="30">
        <f t="shared" ref="D80" si="40">SUM(D81:D81)</f>
        <v>0</v>
      </c>
      <c r="E80" s="30">
        <f t="shared" ref="E80" si="41">SUM(E81:E81)</f>
        <v>0</v>
      </c>
      <c r="F80" s="30">
        <f t="shared" si="39"/>
        <v>0</v>
      </c>
      <c r="G80" s="30">
        <f t="shared" ref="G80" si="42">SUM(G81:G81)</f>
        <v>0</v>
      </c>
      <c r="H80" s="30">
        <f t="shared" si="39"/>
        <v>0</v>
      </c>
      <c r="I80" s="30">
        <f t="shared" si="39"/>
        <v>0</v>
      </c>
      <c r="J80" s="30">
        <f t="shared" si="39"/>
        <v>0</v>
      </c>
      <c r="K80" s="30">
        <f t="shared" si="39"/>
        <v>0</v>
      </c>
      <c r="L80" s="30">
        <f t="shared" ref="L80" si="43">SUM(L81:L81)</f>
        <v>0</v>
      </c>
      <c r="M80" s="30">
        <f t="shared" si="39"/>
        <v>0</v>
      </c>
      <c r="N80" s="30">
        <f>SUM(B80:M80)</f>
        <v>0</v>
      </c>
    </row>
    <row r="81" spans="1:14" x14ac:dyDescent="0.25">
      <c r="A81" s="4" t="s">
        <v>75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29">
        <f>SUM(B81:M81)</f>
        <v>0</v>
      </c>
    </row>
    <row r="82" spans="1:14" s="16" customFormat="1" x14ac:dyDescent="0.25">
      <c r="A82" s="20" t="s">
        <v>65</v>
      </c>
      <c r="B82" s="35">
        <f>B9+B15+B25+B35+B44+B51+B61+B66+B69+B74+B77+B80</f>
        <v>21265993.219999999</v>
      </c>
      <c r="C82" s="35">
        <f t="shared" ref="C82:M82" si="44">C9+C15+C25+C35+C44+C51+C61+C66+C69+C74+C77+C80</f>
        <v>26290724.699999999</v>
      </c>
      <c r="D82" s="35">
        <f t="shared" si="44"/>
        <v>31775708.050000001</v>
      </c>
      <c r="E82" s="35">
        <f t="shared" si="44"/>
        <v>23658856.029999997</v>
      </c>
      <c r="F82" s="35">
        <f t="shared" si="44"/>
        <v>43861377.969999991</v>
      </c>
      <c r="G82" s="35">
        <f>G9+G15+G25+G35+G44+G51+G61+G66+G69+G74+G77+G80</f>
        <v>0</v>
      </c>
      <c r="H82" s="35">
        <f t="shared" si="44"/>
        <v>0</v>
      </c>
      <c r="I82" s="35">
        <f t="shared" si="44"/>
        <v>0</v>
      </c>
      <c r="J82" s="35">
        <f t="shared" si="44"/>
        <v>0</v>
      </c>
      <c r="K82" s="35">
        <f t="shared" si="44"/>
        <v>0</v>
      </c>
      <c r="L82" s="35">
        <f>L9+L15+L25+L35+L44+L51+L61+L66+L69+L74+L77+L80</f>
        <v>0</v>
      </c>
      <c r="M82" s="35">
        <f t="shared" si="44"/>
        <v>0</v>
      </c>
      <c r="N82" s="35">
        <f>N9+N15+N25+N35+N44+N51+N61+N66+N69+N74+N77+N80</f>
        <v>146852659.96999994</v>
      </c>
    </row>
    <row r="83" spans="1:14" x14ac:dyDescent="0.25">
      <c r="N83" s="28"/>
    </row>
    <row r="84" spans="1:14" ht="15.75" x14ac:dyDescent="0.25">
      <c r="A84" s="24"/>
      <c r="M84" s="28"/>
      <c r="N84" s="12"/>
    </row>
    <row r="85" spans="1:14" x14ac:dyDescent="0.25">
      <c r="A85" s="15" t="s">
        <v>100</v>
      </c>
      <c r="M85" s="28"/>
    </row>
    <row r="86" spans="1:14" x14ac:dyDescent="0.25">
      <c r="A86" s="15" t="s">
        <v>101</v>
      </c>
      <c r="M86" s="29"/>
    </row>
    <row r="87" spans="1:14" x14ac:dyDescent="0.25">
      <c r="A87" s="15" t="s">
        <v>102</v>
      </c>
      <c r="M87" s="29"/>
    </row>
  </sheetData>
  <mergeCells count="5">
    <mergeCell ref="A2:N2"/>
    <mergeCell ref="A3:N3"/>
    <mergeCell ref="A4:N4"/>
    <mergeCell ref="A5:N5"/>
    <mergeCell ref="A1:N1"/>
  </mergeCells>
  <pageMargins left="0.36" right="0.15748031496063" top="0.38" bottom="0.55118110236220497" header="0.15748031496063" footer="0.27559055118110198"/>
  <pageSetup paperSize="5" scale="7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2023-06-06T20:53:51Z</cp:lastPrinted>
  <dcterms:created xsi:type="dcterms:W3CDTF">2021-07-29T18:58:50Z</dcterms:created>
  <dcterms:modified xsi:type="dcterms:W3CDTF">2023-06-06T21:05:55Z</dcterms:modified>
</cp:coreProperties>
</file>